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6" firstSheet="2" activeTab="2"/>
  </bookViews>
  <sheets>
    <sheet name="Datos Administrativos" sheetId="1" state="hidden" r:id="rId1"/>
    <sheet name="SOLICITUD" sheetId="2" state="hidden" r:id="rId2"/>
    <sheet name="Instrucciones" sheetId="3" r:id="rId3"/>
    <sheet name="ficha I" sheetId="4" r:id="rId4"/>
    <sheet name="ficha II" sheetId="5" r:id="rId5"/>
    <sheet name="parametros" sheetId="6" state="hidden" r:id="rId6"/>
    <sheet name="resumen resol" sheetId="7" state="hidden" r:id="rId7"/>
    <sheet name="NORMATIVA" sheetId="8" state="hidden" r:id="rId8"/>
    <sheet name="XML" sheetId="9" state="hidden" r:id="rId9"/>
  </sheets>
  <definedNames>
    <definedName name="_xlnm.Print_Area" localSheetId="0">'Datos Administrativos'!$A$1:$G$41</definedName>
    <definedName name="_xlnm.Print_Area" localSheetId="3">'ficha I'!$A$1:$L$26</definedName>
    <definedName name="_xlnm.Print_Area" localSheetId="4">'ficha II'!$A$1:$N$36</definedName>
    <definedName name="_xlnm.Print_Area" localSheetId="2">'Instrucciones'!$A$1:$K$22</definedName>
    <definedName name="_xlnm.Print_Area" localSheetId="7">'NORMATIVA'!$A$1:$L$30</definedName>
    <definedName name="_xlnm.Print_Area" localSheetId="6">'resumen resol'!$A$1:$E$6</definedName>
    <definedName name="_xlnm.Print_Area" localSheetId="1">'SOLICITUD'!$A$1:$K$38</definedName>
    <definedName name="Reutiliza" localSheetId="3">#N/A</definedName>
    <definedName name="Reutiliza" localSheetId="4">#N/A</definedName>
    <definedName name="Reutiliza" localSheetId="7">#N/A</definedName>
    <definedName name="Reutiliza" localSheetId="6">#N/A</definedName>
    <definedName name="Reutiliza">#N/A</definedName>
    <definedName name="SI_NO">'parametros'!$A$1:$A$2</definedName>
  </definedNames>
  <calcPr fullCalcOnLoad="1"/>
</workbook>
</file>

<file path=xl/comments1.xml><?xml version="1.0" encoding="utf-8"?>
<comments xmlns="http://schemas.openxmlformats.org/spreadsheetml/2006/main">
  <authors>
    <author/>
  </authors>
  <commentList>
    <comment ref="B30" authorId="0">
      <text>
        <r>
          <rPr>
            <b/>
            <sz val="8"/>
            <color indexed="8"/>
            <rFont val="Tahoma"/>
            <family val="2"/>
          </rPr>
          <t xml:space="preserve">ESTA  HOJA EXCEL ES PARA LA ACTIVIDAD 8, PERO PUEDE  HABER CASOS DE EMPRESAS QUE REALICEN MAS ACTIVIDADES. AQUÍ SE ESCRIBIRÁ EL NÚMERO DE ACTIVIDADES AFECTADAS PARA LA EMPRESA 
</t>
        </r>
      </text>
    </comment>
  </commentList>
</comments>
</file>

<file path=xl/comments2.xml><?xml version="1.0" encoding="utf-8"?>
<comments xmlns="http://schemas.openxmlformats.org/spreadsheetml/2006/main">
  <authors>
    <author/>
  </authors>
  <commentList>
    <comment ref="G18" authorId="0">
      <text>
        <r>
          <rPr>
            <b/>
            <sz val="8"/>
            <color indexed="8"/>
            <rFont val="Tahoma"/>
            <family val="2"/>
          </rPr>
          <t xml:space="preserve"> En caso de conocerlo
</t>
        </r>
      </text>
    </comment>
  </commentList>
</comments>
</file>

<file path=xl/comments4.xml><?xml version="1.0" encoding="utf-8"?>
<comments xmlns="http://schemas.openxmlformats.org/spreadsheetml/2006/main">
  <authors>
    <author/>
  </authors>
  <commentList>
    <comment ref="J5" authorId="0">
      <text>
        <r>
          <rPr>
            <sz val="9"/>
            <color indexed="8"/>
            <rFont val="Tahoma"/>
            <family val="2"/>
          </rPr>
          <t xml:space="preserve"> Según REAL DECRETO 475/2007, de 13 de abril, por el que se aprueba la Clasificación Nacional de 
Actividades Económicas 2009 (CNAE-2009)</t>
        </r>
      </text>
    </comment>
  </commentList>
</comments>
</file>

<file path=xl/comments5.xml><?xml version="1.0" encoding="utf-8"?>
<comments xmlns="http://schemas.openxmlformats.org/spreadsheetml/2006/main">
  <authors>
    <author/>
  </authors>
  <commentList>
    <comment ref="B7" authorId="0">
      <text>
        <r>
          <rPr>
            <sz val="10"/>
            <rFont val="Comic Sans MS"/>
            <family val="4"/>
          </rPr>
          <t>Finalidad principal de la inversión, según art. 33 RD 1777/2004, 30 junio, Reglamento del Impuesto de Sociedades</t>
        </r>
      </text>
    </comment>
  </commentList>
</comments>
</file>

<file path=xl/comments8.xml><?xml version="1.0" encoding="utf-8"?>
<comments xmlns="http://schemas.openxmlformats.org/spreadsheetml/2006/main">
  <authors>
    <author/>
  </authors>
  <commentList>
    <comment ref="I24" authorId="0">
      <text>
        <r>
          <rPr>
            <b/>
            <sz val="8"/>
            <color indexed="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
</t>
        </r>
      </text>
    </comment>
    <comment ref="J24" authorId="0">
      <text>
        <r>
          <rPr>
            <b/>
            <sz val="8"/>
            <color indexed="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
</t>
        </r>
      </text>
    </comment>
  </commentList>
</comments>
</file>

<file path=xl/sharedStrings.xml><?xml version="1.0" encoding="utf-8"?>
<sst xmlns="http://schemas.openxmlformats.org/spreadsheetml/2006/main" count="349" uniqueCount="294">
  <si>
    <t>DATOS ADMINISTRATIVOS</t>
  </si>
  <si>
    <t>copiar solicitud GEI???</t>
  </si>
  <si>
    <t>NOMBRE DE LA EMPRESA:</t>
  </si>
  <si>
    <t>DIRECCIÓN DE LA INSTALACIÓN</t>
  </si>
  <si>
    <t>C.I.F.</t>
  </si>
  <si>
    <t>NIMA</t>
  </si>
  <si>
    <t>(Número de Identificación Medioambiental)</t>
  </si>
  <si>
    <t>PERSONA DE CONTACTO:</t>
  </si>
  <si>
    <t>TELÉFONO:</t>
  </si>
  <si>
    <t>FAX:</t>
  </si>
  <si>
    <t>EMAIL:</t>
  </si>
  <si>
    <t>ACTIVIDADES AFECTADAS POR EL DECRETO DE VOCS</t>
  </si>
  <si>
    <t>PERIODO</t>
  </si>
  <si>
    <t>DOCUMENTACIÓN APORTADA:</t>
  </si>
  <si>
    <t xml:space="preserve"> declaro bajo juramento la veracidad de los datos reseñados en el presente formulario y en el Plan de Gestión de Disolventes.</t>
  </si>
  <si>
    <t>______________ , ____ de ___________________de 20_____       Firma del Solicitante:</t>
  </si>
  <si>
    <t>Datos generales de la Empresa</t>
  </si>
  <si>
    <t>Razón Social</t>
  </si>
  <si>
    <t>EMPRESA</t>
  </si>
  <si>
    <t>CIF</t>
  </si>
  <si>
    <t>Domicilio social</t>
  </si>
  <si>
    <t>RAZÓN SOCIAL</t>
  </si>
  <si>
    <t>CP</t>
  </si>
  <si>
    <t>Teléfono</t>
  </si>
  <si>
    <t>Fax</t>
  </si>
  <si>
    <t>Pág. Web</t>
  </si>
  <si>
    <t>Datos del Representante legal de la empresa:</t>
  </si>
  <si>
    <t>Nombre y apellidos</t>
  </si>
  <si>
    <t>REPRESENTANTE</t>
  </si>
  <si>
    <t>NIF</t>
  </si>
  <si>
    <t>En calidad de:</t>
  </si>
  <si>
    <r>
      <t xml:space="preserve">Datos persona de contacto </t>
    </r>
    <r>
      <rPr>
        <b/>
        <sz val="9"/>
        <rFont val="Comic Sans MS"/>
        <family val="4"/>
      </rPr>
      <t>( si es diferente de la persona representante)</t>
    </r>
  </si>
  <si>
    <t>email</t>
  </si>
  <si>
    <r>
      <t xml:space="preserve">Datos a efectos de notificación </t>
    </r>
    <r>
      <rPr>
        <b/>
        <sz val="9"/>
        <rFont val="Comic Sans MS"/>
        <family val="4"/>
      </rPr>
      <t>(si es diferente del domicilio social)</t>
    </r>
  </si>
  <si>
    <t xml:space="preserve">Identificación </t>
  </si>
  <si>
    <t>Dirección</t>
  </si>
  <si>
    <r>
      <t xml:space="preserve">Datos de la Instalación </t>
    </r>
    <r>
      <rPr>
        <b/>
        <sz val="9"/>
        <rFont val="Comic Sans MS"/>
        <family val="4"/>
      </rPr>
      <t>( no rellenar nombre ni dirección si coincide con la razón social)</t>
    </r>
  </si>
  <si>
    <t>Denominación</t>
  </si>
  <si>
    <t>Número de Identificación Medioambiental (NIMA)</t>
  </si>
  <si>
    <t>Datos de la inversión</t>
  </si>
  <si>
    <t>Título</t>
  </si>
  <si>
    <t>Fecha de puesta en marcha</t>
  </si>
  <si>
    <t>Documentación aportada</t>
  </si>
  <si>
    <t>Justificante pago de tasas</t>
  </si>
  <si>
    <t>Acreditación por medio admisible en derecho de la capacidad de representación que ostenta la persona firmante</t>
  </si>
  <si>
    <t>Fichas para la solicitud de convalidación medioambiental</t>
  </si>
  <si>
    <t>Memoria técnica</t>
  </si>
  <si>
    <t>Otros (especificar)</t>
  </si>
  <si>
    <t>Observaciones:</t>
  </si>
  <si>
    <t>LA PERSONA IDENTIFICADA COMO REPRESENTANTE LEGAL DE LA EMPRESA</t>
  </si>
  <si>
    <t>-</t>
  </si>
  <si>
    <t>CERTIFICA QUE LA INVERSIÓN FUE PUESTA EN MARCHA EN LA FECHA INDICADA</t>
  </si>
  <si>
    <t>SE COMPROMETE A MANTENER EN FUNCIONAMIENTO LA INVERSIÓN DURANTE EL TIEMPO QUE LA LEGISLACIÓN DETERMINA</t>
  </si>
  <si>
    <t>QUE LA INSTALACIÓN ESTÁ AL CORRIENTE DEL CUMPLIMIENTO DE LAS OBLIGACIONES DE LA NORMATIVA MEDIOAMBIENTAL</t>
  </si>
  <si>
    <t xml:space="preserve"> SE HACE RESPONSABLE DE LA VERACIDAD Y EXACTITUD DE LOS DATOS INCLUIDOS EN ESTA SOLICITUD, ASÍ COMO EN EL RESTO DE  DOCUMENTACIÓN PRESENTADA, Y DISPONE DE LA DOCUMENTACIÓN QUE ASÍ LO ACREDITA</t>
  </si>
  <si>
    <t>AUTORIZO A LA PERSONA DE CONTACTO ARRIBA INDICADA A RECIBIR Y PROPORCIONAR INFORMACIÓN EN REFERENCIA A LA CITADA INVERSIÓN</t>
  </si>
  <si>
    <t>Firma y sello:</t>
  </si>
  <si>
    <t xml:space="preserve">FICHA I-SOLICITUD DE CERTIFICACIÓN CONVALIDACION MEDIOAMBIENTAL </t>
  </si>
  <si>
    <t>Empresa</t>
  </si>
  <si>
    <t>NIF:</t>
  </si>
  <si>
    <t>Instalación</t>
  </si>
  <si>
    <t>Dirección:</t>
  </si>
  <si>
    <t>Actividad Principal:</t>
  </si>
  <si>
    <r>
      <t xml:space="preserve">CNAE </t>
    </r>
    <r>
      <rPr>
        <sz val="12"/>
        <rFont val="Arial"/>
        <family val="2"/>
      </rPr>
      <t>(2009)</t>
    </r>
  </si>
  <si>
    <t>¿Inscrito en el Registro de centros con sistema comunitario de gestión y auditoría medioambientales (EMAS) según  Reglamento (CE) nº 1221/2009, de 25 de noviembre de 2009?</t>
  </si>
  <si>
    <t>Clasificación de la instalación según ley 2/2006, de 5 de mayo, de Prevención de la Contaminación y Calidad Ambiental?</t>
  </si>
  <si>
    <t>Anexo I</t>
  </si>
  <si>
    <t>Anexo II</t>
  </si>
  <si>
    <t>Licencia ambiental</t>
  </si>
  <si>
    <t>Fecha puesta en marcha</t>
  </si>
  <si>
    <t>Importe</t>
  </si>
  <si>
    <t>Importe subvención recibida</t>
  </si>
  <si>
    <t>Desglose de los equipos que componen la inversión*</t>
  </si>
  <si>
    <t>*Añadir tantas filas como sean necesarias</t>
  </si>
  <si>
    <t>Breve descripción del proceso productivo en el que se enmarca la inversión:</t>
  </si>
  <si>
    <t>Elementos que sustituye. Situación antes de la inversión:</t>
  </si>
  <si>
    <t>Resumen del Beneficio ambiental:</t>
  </si>
  <si>
    <t>¿Incluida en documentos BREF o Guías de Mejores Tecnologías Disponibles?</t>
  </si>
  <si>
    <t xml:space="preserve">Convenio con la administración o aceptación previa del proyecto en el que se enmarca la inversión: </t>
  </si>
  <si>
    <t xml:space="preserve">EL REPRESENTANTE LEGAL DE LA EMPRESA CERTIFICA LA VERACIDAD DE LOS DATOS INCLUIDOS EN ESTA HOJA </t>
  </si>
  <si>
    <t>Nombre del representante legal</t>
  </si>
  <si>
    <t>AURELIO GONZÁLEZ GARCÍA</t>
  </si>
  <si>
    <t xml:space="preserve">FICHA II- SOLICITUD DE CERTIFICACIÓN CONVALIDACION MEDIOAMBIENTAL </t>
  </si>
  <si>
    <t>Inversión</t>
  </si>
  <si>
    <t>Finalidad principal</t>
  </si>
  <si>
    <t>Contaminación Acústica</t>
  </si>
  <si>
    <t>Contaminación atmosférica</t>
  </si>
  <si>
    <t>Vertido aguas</t>
  </si>
  <si>
    <t xml:space="preserve">Residuos </t>
  </si>
  <si>
    <t>SI</t>
  </si>
  <si>
    <t>Balance medioambiental</t>
  </si>
  <si>
    <t>Debe presentar:</t>
  </si>
  <si>
    <t>Otra documentación técnica que desee presentar:</t>
  </si>
  <si>
    <t>fotografías de la inversión</t>
  </si>
  <si>
    <t>planos</t>
  </si>
  <si>
    <t>otros.Especificar</t>
  </si>
  <si>
    <t>NO</t>
  </si>
  <si>
    <t>COVS</t>
  </si>
  <si>
    <t>CO2</t>
  </si>
  <si>
    <t>Suelos Contaminados</t>
  </si>
  <si>
    <t>Arriba en las finalidades</t>
  </si>
  <si>
    <t>¿Está la instalación afectada por el  RD 117/2003 ?</t>
  </si>
  <si>
    <t>Si no es IPPC, cod COVs</t>
  </si>
  <si>
    <t>¿Está la instalación afectada por Protocolo de Kioto ?</t>
  </si>
  <si>
    <t>COD AUTORIZACION</t>
  </si>
  <si>
    <t xml:space="preserve">General, si no es ni EMAS ni IPPC </t>
  </si>
  <si>
    <t>Acreditación de la adscripción de la empresa a alguna de las entidades que tengan suscritos convenios con la administración competente en materia medioambiental</t>
  </si>
  <si>
    <t>Si no es IPPC</t>
  </si>
  <si>
    <t>Permiso de vertido a alcantarillado o cauce público, otorgado por organismo competente</t>
  </si>
  <si>
    <t>Acreditación de que la empresa tiene autorización para generar los residuos especificados en el Balance</t>
  </si>
  <si>
    <t>¿Se realizan en la instalación actividades recogidas en el anexo II del Real Decreto 9/2005, de 14 de enero, de suelos contaminados?</t>
  </si>
  <si>
    <t>Documentación específica a presentar</t>
  </si>
  <si>
    <t xml:space="preserve">Auditoria acústica realizado por Entidad Colaboradora (ECMCA)  </t>
  </si>
  <si>
    <t xml:space="preserve">Informes de mediciones realizados por Entidad Colaboradora (ECMCA) </t>
  </si>
  <si>
    <t>Si no está afectada, informe de emisiones de los focos relacionadas y rellenar balance medioambiental</t>
  </si>
  <si>
    <t>BALANCE DE CO2</t>
  </si>
  <si>
    <t>Informes de Entidad de inspección o Laboratorio (ECMCA)</t>
  </si>
  <si>
    <t>Certificado de gestor/es de Residuos que acredite/n la correcta retirada de las cantidades los residuos del balance</t>
  </si>
  <si>
    <t>Fichas técnica de los equipos, facturas de combustible, registros de consumo de contadores..</t>
  </si>
  <si>
    <t>ALTERNATIVAS</t>
  </si>
  <si>
    <t>comprobación del numero de vectores seleccionados</t>
  </si>
  <si>
    <t>suma: total vectores seleccionados</t>
  </si>
  <si>
    <t>TEXTO LÍNEAS DEL BALANCE</t>
  </si>
  <si>
    <t>Contaminantes</t>
  </si>
  <si>
    <t>COVs/ CO</t>
  </si>
  <si>
    <t>KIOTO</t>
  </si>
  <si>
    <t>SUELOS</t>
  </si>
  <si>
    <t>Residuos</t>
  </si>
  <si>
    <t>LER</t>
  </si>
  <si>
    <t>Codigo y descripción según la LISTA EUROPEA DE RESIDUOS,Anejo 2 de la Orden MAM/304/2002, de 8 de febrero (BOE nº 43 de 19 de febrero de 2002 y corrección de errores BOE nº 61 de 12 de marzo de 2002)</t>
  </si>
  <si>
    <t>expte:</t>
  </si>
  <si>
    <t>RESUMEN</t>
  </si>
  <si>
    <t>Empresa:</t>
  </si>
  <si>
    <t>Domicilio del emplazamiento:</t>
  </si>
  <si>
    <t>CP:</t>
  </si>
  <si>
    <t>Título de la Inversión:</t>
  </si>
  <si>
    <t>DEPÓSITOS PARA ALMACENAMIENTO LÍQUIDOS A GRANEL</t>
  </si>
  <si>
    <t>Año:</t>
  </si>
  <si>
    <t>Actividad de la Empresa:</t>
  </si>
  <si>
    <t>SOLICITUD DE CERTIFICADO DE CONVALIDACIÓN MEDIOAMBIENTAL</t>
  </si>
  <si>
    <t>INSTRUCCIONES</t>
  </si>
  <si>
    <t>Normativa aplicable a la instalación en materia de medio ambiente</t>
  </si>
  <si>
    <t>Num Registro</t>
  </si>
  <si>
    <t>Otros</t>
  </si>
  <si>
    <t>Datos de la Licencia de actividad y/o registro industrial</t>
  </si>
  <si>
    <t>Fecha de la resolución/ Referencia. Observaciones:</t>
  </si>
  <si>
    <t>En el caso de no ser una instalación registrada EMAS ni estar recogida en Anexo I o II de la ley 2/2006, identificar la Legislación medioambiental que le aplica y tiene que ver con la inversión:</t>
  </si>
  <si>
    <t>Real Decreto 430/2004: Grandes Instalaciones de combustión</t>
  </si>
  <si>
    <t>Si</t>
  </si>
  <si>
    <t>No</t>
  </si>
  <si>
    <t>Real Decreto 653/2003: Incineración de residuos</t>
  </si>
  <si>
    <t>Incineración</t>
  </si>
  <si>
    <t>Coincineración</t>
  </si>
  <si>
    <t>Ley 34/2007: Protección del ambiente atmosférico. Indicar todas las actividades que se desarrollen en la instalación  que se encuentren incluidas dentro del Catálogo de Actividades Potencialmente Contaminadoras de la Atmósfera</t>
  </si>
  <si>
    <t>Ref de Autorización</t>
  </si>
  <si>
    <t>Actividad</t>
  </si>
  <si>
    <t>Grupo</t>
  </si>
  <si>
    <t>Código</t>
  </si>
  <si>
    <t xml:space="preserve">Identificación de los Focos  canalizados relacionados </t>
  </si>
  <si>
    <t xml:space="preserve"> Real Decreto 117/2003: Compuestos Orgánicos Volátiles</t>
  </si>
  <si>
    <t>Actividad Anexo II</t>
  </si>
  <si>
    <t xml:space="preserve">Protocolo de Kioto </t>
  </si>
  <si>
    <t>Num de autorización</t>
  </si>
  <si>
    <t>Zonas afectadas</t>
  </si>
  <si>
    <t>Refrigerantes</t>
  </si>
  <si>
    <t>Residuos?Gestor de Residuos. Pequeño Productor?</t>
  </si>
  <si>
    <t>Otras normativas medioambientales que le aplica a la instalación</t>
  </si>
  <si>
    <t xml:space="preserve">EL REPRESENTANTE LEGAL DE LA EMPRESA </t>
  </si>
  <si>
    <t>SE HACE RESPONSABLE DE LOS DATOS QUE HA CUMPLIMENTADO</t>
  </si>
  <si>
    <t>DECLARA ESTAR AL CORRIENTE DEL CUMPLIMIENTO DE LAS OBLIGACIONES DE LA NORMATIVA AMBIENTAL</t>
  </si>
  <si>
    <t>El Representante Legal:</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</si>
  <si>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</si>
  <si>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</si>
  <si>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</si>
  <si>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</si>
  <si>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</si>
  <si>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</si>
  <si>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</si>
  <si>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</si>
  <si>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</si>
  <si>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</si>
  <si>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</si>
  <si>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</si>
  <si>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</si>
  <si>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</si>
  <si>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</si>
  <si>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</si>
  <si>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</si>
  <si>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</si>
  <si>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</si>
  <si>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</si>
  <si>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</si>
  <si>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</si>
  <si>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</si>
  <si>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</si>
  <si>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</si>
  <si>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</si>
  <si>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</si>
  <si>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</si>
  <si>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</si>
  <si>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</si>
  <si>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</si>
  <si>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</si>
  <si>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</si>
  <si>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</si>
  <si>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</si>
  <si>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</si>
  <si>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</si>
  <si>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</si>
  <si>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</si>
  <si>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</si>
  <si>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</si>
  <si>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</si>
  <si>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</si>
  <si>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</si>
  <si>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</si>
  <si>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</si>
  <si>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</si>
  <si>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</si>
  <si>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</si>
  <si>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</si>
  <si>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</si>
  <si>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</si>
  <si>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</si>
  <si>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</si>
  <si>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</si>
  <si>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</si>
  <si>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</si>
  <si>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</si>
  <si>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</si>
  <si>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</si>
  <si>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</si>
  <si>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</si>
  <si>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</si>
  <si>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</si>
  <si>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</si>
  <si>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</si>
  <si>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</si>
  <si>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</si>
  <si>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</si>
  <si>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</si>
  <si>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</si>
  <si>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</si>
  <si>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</si>
  <si>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</si>
  <si>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</si>
  <si>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</si>
  <si>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</si>
  <si>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</si>
  <si>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</si>
  <si>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</si>
  <si>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</si>
  <si>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</si>
  <si>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</si>
  <si>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</si>
  <si>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</si>
  <si>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</si>
  <si>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</si>
  <si>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</si>
  <si>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</si>
  <si>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</si>
  <si>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</si>
  <si>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</si>
  <si>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</si>
  <si>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</si>
  <si>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</si>
  <si>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</si>
  <si>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</si>
  <si>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</si>
  <si>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</si>
  <si>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</si>
  <si>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</si>
  <si>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</si>
  <si>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</si>
  <si>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</si>
  <si>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</si>
  <si>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</si>
  <si>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</si>
  <si>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</si>
  <si>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</si>
  <si>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Añadir las filas adicionales que sean necesarias para cumplimentar la información requerida</t>
  </si>
  <si>
    <t xml:space="preserve"> el resto de documentación administrativa especificada en el procedimiento </t>
  </si>
  <si>
    <t>documentación técnica  especificada en la hoja "ficha II"</t>
  </si>
  <si>
    <t>Las celdas con su esquina superior en rojo contienen observaciones que pueden leerse situando el cursor encima de la celda.</t>
  </si>
  <si>
    <t>Deben rellenarse las celdas sombreadas en amarillo. Primero la hoja "Ficha I" y después la hoja "Ficha II</t>
  </si>
  <si>
    <t>Con posterioridad, puede ser requerida la presentación de aclaraciones o documentación adicional necesaria para evaluar la adecuación de la inversión a los requerimientos establecidos.</t>
  </si>
  <si>
    <t xml:space="preserve">En caso de dudas, puede ponerse en contacto </t>
  </si>
  <si>
    <t>Servicio de Protección y Control Integrado de la Contaminación</t>
  </si>
  <si>
    <t>Dirección General de Calidad Ambiental</t>
  </si>
  <si>
    <t>Tel.</t>
  </si>
  <si>
    <t>Email:</t>
  </si>
  <si>
    <t>ecoinnovacion@gva.es</t>
  </si>
  <si>
    <t>El archivo cumplimentado debe presentarse en formato digital (grabado en CD) y en formato papel, junto con:</t>
  </si>
  <si>
    <t>(Real decreto Legislativo 4/2004, 5 de marzo)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</si>
</sst>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1]\ ;\-#,##0.00\ [$€-401]\ ;&quot; -&quot;#\ [$€-401]\ "/>
  </numFmts>
  <fonts count="96">
    <font>
      <sz val="10"/>
      <name val="Comic Sans MS"/>
      <family val="4"/>
    </font>
    <font>
      <sz val="10"/>
      <name val="Arial"/>
      <family val="0"/>
    </font>
    <font>
      <b/>
      <sz val="12"/>
      <color indexed="62"/>
      <name val="Comic Sans MS"/>
      <family val="4"/>
    </font>
    <font>
      <b/>
      <sz val="12"/>
      <color indexed="10"/>
      <name val="Comic Sans MS"/>
      <family val="4"/>
    </font>
    <font>
      <b/>
      <sz val="8"/>
      <color indexed="8"/>
      <name val="Tahoma"/>
      <family val="2"/>
    </font>
    <font>
      <b/>
      <sz val="8"/>
      <color indexed="8"/>
      <name val="Verdana"/>
      <family val="2"/>
    </font>
    <font>
      <sz val="8"/>
      <color indexed="8"/>
      <name val="Verdana"/>
      <family val="2"/>
    </font>
    <font>
      <sz val="10"/>
      <color indexed="8"/>
      <name val="Times New Roman"/>
      <family val="0"/>
    </font>
    <font>
      <b/>
      <sz val="16"/>
      <color indexed="60"/>
      <name val="Comic Sans MS"/>
      <family val="4"/>
    </font>
    <font>
      <sz val="14"/>
      <color indexed="60"/>
      <name val="Comic Sans MS"/>
      <family val="4"/>
    </font>
    <font>
      <b/>
      <sz val="14"/>
      <name val="Comic Sans MS"/>
      <family val="4"/>
    </font>
    <font>
      <b/>
      <sz val="16"/>
      <name val="Comic Sans MS"/>
      <family val="4"/>
    </font>
    <font>
      <b/>
      <sz val="12"/>
      <name val="Comic Sans MS"/>
      <family val="4"/>
    </font>
    <font>
      <b/>
      <i/>
      <sz val="14"/>
      <color indexed="62"/>
      <name val="Comic Sans MS"/>
      <family val="4"/>
    </font>
    <font>
      <i/>
      <sz val="14"/>
      <color indexed="62"/>
      <name val="Comic Sans MS"/>
      <family val="4"/>
    </font>
    <font>
      <sz val="14"/>
      <name val="Comic Sans MS"/>
      <family val="4"/>
    </font>
    <font>
      <b/>
      <i/>
      <sz val="12"/>
      <color indexed="62"/>
      <name val="Comic Sans MS"/>
      <family val="4"/>
    </font>
    <font>
      <b/>
      <sz val="11"/>
      <name val="Comic Sans MS"/>
      <family val="4"/>
    </font>
    <font>
      <b/>
      <sz val="9"/>
      <name val="Comic Sans MS"/>
      <family val="4"/>
    </font>
    <font>
      <b/>
      <sz val="10"/>
      <name val="Comic Sans MS"/>
      <family val="4"/>
    </font>
    <font>
      <sz val="12"/>
      <name val="Comic Sans MS"/>
      <family val="4"/>
    </font>
    <font>
      <b/>
      <i/>
      <sz val="12"/>
      <name val="Comic Sans MS"/>
      <family val="4"/>
    </font>
    <font>
      <b/>
      <i/>
      <sz val="12"/>
      <color indexed="10"/>
      <name val="Comic Sans MS"/>
      <family val="4"/>
    </font>
    <font>
      <sz val="20"/>
      <name val="Arial"/>
      <family val="2"/>
    </font>
    <font>
      <b/>
      <sz val="20"/>
      <name val="Arial"/>
      <family val="2"/>
    </font>
    <font>
      <b/>
      <sz val="15"/>
      <color indexed="60"/>
      <name val="Arial"/>
      <family val="2"/>
    </font>
    <font>
      <sz val="14"/>
      <name val="Arial"/>
      <family val="2"/>
    </font>
    <font>
      <sz val="12"/>
      <name val="Arial"/>
      <family val="2"/>
    </font>
    <font>
      <sz val="9"/>
      <color indexed="8"/>
      <name val="Tahoma"/>
      <family val="2"/>
    </font>
    <font>
      <b/>
      <sz val="14"/>
      <name val="Arial"/>
      <family val="2"/>
    </font>
    <font>
      <sz val="8"/>
      <color indexed="63"/>
      <name val="Arial"/>
      <family val="2"/>
    </font>
    <font>
      <b/>
      <sz val="11"/>
      <name val="Arial"/>
      <family val="2"/>
    </font>
    <font>
      <sz val="13"/>
      <name val="Arial"/>
      <family val="2"/>
    </font>
    <font>
      <b/>
      <sz val="10"/>
      <name val="Arial"/>
      <family val="2"/>
    </font>
    <font>
      <b/>
      <sz val="12"/>
      <name val="Arial"/>
      <family val="2"/>
    </font>
    <font>
      <b/>
      <sz val="13"/>
      <name val="Arial"/>
      <family val="2"/>
    </font>
    <font>
      <b/>
      <i/>
      <sz val="12"/>
      <name val="Arial"/>
      <family val="2"/>
    </font>
    <font>
      <b/>
      <sz val="16"/>
      <name val="Arial"/>
      <family val="2"/>
    </font>
    <font>
      <b/>
      <sz val="12"/>
      <color indexed="8"/>
      <name val="Arial"/>
      <family val="2"/>
    </font>
    <font>
      <b/>
      <sz val="12"/>
      <color indexed="10"/>
      <name val="Arial"/>
      <family val="2"/>
    </font>
    <font>
      <sz val="11"/>
      <name val="Arial"/>
      <family val="2"/>
    </font>
    <font>
      <sz val="14"/>
      <color indexed="10"/>
      <name val="Arial"/>
      <family val="2"/>
    </font>
    <font>
      <b/>
      <sz val="12"/>
      <color indexed="49"/>
      <name val="Arial"/>
      <family val="2"/>
    </font>
    <font>
      <b/>
      <sz val="14"/>
      <color indexed="60"/>
      <name val="Arial"/>
      <family val="2"/>
    </font>
    <font>
      <b/>
      <sz val="12"/>
      <color indexed="60"/>
      <name val="Arial"/>
      <family val="2"/>
    </font>
    <font>
      <sz val="14"/>
      <color indexed="60"/>
      <name val="Arial"/>
      <family val="2"/>
    </font>
    <font>
      <b/>
      <i/>
      <sz val="12"/>
      <color indexed="62"/>
      <name val="Arial"/>
      <family val="2"/>
    </font>
    <font>
      <b/>
      <sz val="13"/>
      <name val="Comic Sans MS"/>
      <family val="4"/>
    </font>
    <font>
      <sz val="13"/>
      <name val="Comic Sans MS"/>
      <family val="4"/>
    </font>
    <font>
      <sz val="13"/>
      <color indexed="53"/>
      <name val="Comic Sans MS"/>
      <family val="4"/>
    </font>
    <font>
      <b/>
      <sz val="18"/>
      <color indexed="60"/>
      <name val="Comic Sans MS"/>
      <family val="4"/>
    </font>
    <font>
      <sz val="11"/>
      <name val="Comic Sans MS"/>
      <family val="4"/>
    </font>
    <font>
      <sz val="12"/>
      <color indexed="18"/>
      <name val="COMIC"/>
      <family val="0"/>
    </font>
    <font>
      <b/>
      <sz val="14"/>
      <color indexed="60"/>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Comic Sans MS"/>
      <family val="4"/>
    </font>
    <font>
      <u val="single"/>
      <sz val="10"/>
      <color indexed="20"/>
      <name val="Comic Sans MS"/>
      <family val="4"/>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6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Comic Sans MS"/>
      <family val="4"/>
    </font>
    <font>
      <u val="single"/>
      <sz val="10"/>
      <color theme="11"/>
      <name val="Comic Sans MS"/>
      <family val="4"/>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C00000"/>
      <name val="Arial"/>
      <family val="2"/>
    </font>
    <font>
      <b/>
      <sz val="8"/>
      <name val="Comic Sans MS"/>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double">
        <color indexed="8"/>
      </top>
      <bottom style="double">
        <color indexed="8"/>
      </bottom>
    </border>
    <border>
      <left style="thin">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color indexed="63"/>
      </bottom>
    </border>
    <border>
      <left>
        <color indexed="63"/>
      </left>
      <right>
        <color indexed="63"/>
      </right>
      <top>
        <color indexed="63"/>
      </top>
      <bottom style="double"/>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double"/>
    </border>
    <border>
      <left>
        <color indexed="63"/>
      </left>
      <right>
        <color indexed="63"/>
      </right>
      <top style="thin"/>
      <bottom style="double"/>
    </border>
    <border>
      <left style="medium">
        <color indexed="8"/>
      </left>
      <right style="medium">
        <color indexed="8"/>
      </right>
      <top style="medium">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64" fontId="0" fillId="0" borderId="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6"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87" fillId="21" borderId="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81" fillId="0" borderId="8" applyNumberFormat="0" applyFill="0" applyAlignment="0" applyProtection="0"/>
    <xf numFmtId="0" fontId="93" fillId="0" borderId="9" applyNumberFormat="0" applyFill="0" applyAlignment="0" applyProtection="0"/>
  </cellStyleXfs>
  <cellXfs count="441">
    <xf numFmtId="0" fontId="0" fillId="0" borderId="0" xfId="0" applyAlignment="1">
      <alignment/>
    </xf>
    <xf numFmtId="0" fontId="2" fillId="33" borderId="0" xfId="0" applyFont="1" applyFill="1" applyAlignment="1">
      <alignment/>
    </xf>
    <xf numFmtId="0" fontId="0" fillId="34" borderId="0" xfId="0" applyFill="1" applyAlignment="1">
      <alignment/>
    </xf>
    <xf numFmtId="0" fontId="3" fillId="34" borderId="0" xfId="0" applyFont="1" applyFill="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35" borderId="13" xfId="0" applyFill="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0" xfId="0" applyFont="1" applyAlignment="1">
      <alignment horizontal="left" indent="1"/>
    </xf>
    <xf numFmtId="0" fontId="6" fillId="0" borderId="0" xfId="0" applyFont="1" applyAlignment="1">
      <alignment/>
    </xf>
    <xf numFmtId="0" fontId="6" fillId="0" borderId="0" xfId="0" applyFont="1" applyAlignment="1">
      <alignment horizontal="center"/>
    </xf>
    <xf numFmtId="0" fontId="0" fillId="0" borderId="0" xfId="0" applyAlignment="1">
      <alignment/>
    </xf>
    <xf numFmtId="0" fontId="10" fillId="0" borderId="0" xfId="0" applyFont="1" applyAlignment="1">
      <alignment/>
    </xf>
    <xf numFmtId="0" fontId="11" fillId="0" borderId="0" xfId="0" applyFont="1" applyAlignment="1">
      <alignment horizontal="center"/>
    </xf>
    <xf numFmtId="0" fontId="12" fillId="36" borderId="0" xfId="0" applyFont="1" applyFill="1" applyBorder="1" applyAlignment="1">
      <alignment horizontal="center" vertical="center" wrapText="1"/>
    </xf>
    <xf numFmtId="0" fontId="14" fillId="34" borderId="18" xfId="0" applyFont="1" applyFill="1" applyBorder="1" applyAlignment="1">
      <alignment/>
    </xf>
    <xf numFmtId="0" fontId="10" fillId="34" borderId="19" xfId="0" applyFont="1" applyFill="1" applyBorder="1" applyAlignment="1">
      <alignment horizontal="center" vertical="center" wrapText="1"/>
    </xf>
    <xf numFmtId="0" fontId="15" fillId="0" borderId="0" xfId="0" applyFont="1" applyAlignment="1">
      <alignment/>
    </xf>
    <xf numFmtId="0" fontId="12" fillId="36" borderId="0" xfId="0" applyFont="1" applyFill="1" applyBorder="1" applyAlignment="1">
      <alignment vertical="center" wrapText="1"/>
    </xf>
    <xf numFmtId="0" fontId="10" fillId="34" borderId="20" xfId="0" applyFont="1" applyFill="1" applyBorder="1" applyAlignment="1">
      <alignment horizontal="center" vertical="center" wrapText="1"/>
    </xf>
    <xf numFmtId="0" fontId="12" fillId="36" borderId="21" xfId="0" applyFont="1" applyFill="1" applyBorder="1" applyAlignment="1">
      <alignment horizontal="center" vertical="center" wrapText="1"/>
    </xf>
    <xf numFmtId="0" fontId="12" fillId="36" borderId="21" xfId="0" applyFont="1" applyFill="1" applyBorder="1" applyAlignment="1">
      <alignment vertical="center" wrapText="1"/>
    </xf>
    <xf numFmtId="0" fontId="10" fillId="34" borderId="22" xfId="0" applyFont="1" applyFill="1" applyBorder="1" applyAlignment="1">
      <alignment horizontal="center" vertical="center"/>
    </xf>
    <xf numFmtId="0" fontId="10" fillId="36" borderId="21" xfId="0" applyFont="1" applyFill="1" applyBorder="1" applyAlignment="1">
      <alignment horizontal="center" vertical="center"/>
    </xf>
    <xf numFmtId="0" fontId="10" fillId="34" borderId="23" xfId="0" applyFont="1" applyFill="1" applyBorder="1" applyAlignment="1">
      <alignment horizontal="center" vertical="center"/>
    </xf>
    <xf numFmtId="0" fontId="10" fillId="34" borderId="24" xfId="0" applyFont="1" applyFill="1" applyBorder="1" applyAlignment="1">
      <alignment horizontal="center" vertical="center"/>
    </xf>
    <xf numFmtId="0" fontId="10" fillId="34" borderId="25" xfId="0" applyFont="1" applyFill="1" applyBorder="1" applyAlignment="1">
      <alignment horizontal="center" vertical="center"/>
    </xf>
    <xf numFmtId="0" fontId="0" fillId="0" borderId="21" xfId="0" applyBorder="1" applyAlignment="1">
      <alignment/>
    </xf>
    <xf numFmtId="0" fontId="12" fillId="36" borderId="21" xfId="0" applyFont="1" applyFill="1" applyBorder="1" applyAlignment="1">
      <alignment horizontal="right" vertical="center" wrapText="1"/>
    </xf>
    <xf numFmtId="0" fontId="0" fillId="34" borderId="22" xfId="0" applyFill="1" applyBorder="1" applyAlignment="1">
      <alignment/>
    </xf>
    <xf numFmtId="0" fontId="17" fillId="36" borderId="21" xfId="0" applyFont="1" applyFill="1" applyBorder="1" applyAlignment="1">
      <alignment horizontal="right" vertical="center" wrapText="1"/>
    </xf>
    <xf numFmtId="0" fontId="0" fillId="34" borderId="23" xfId="0" applyFill="1" applyBorder="1" applyAlignment="1">
      <alignment/>
    </xf>
    <xf numFmtId="0" fontId="0" fillId="34" borderId="24" xfId="0" applyFill="1" applyBorder="1" applyAlignment="1">
      <alignment/>
    </xf>
    <xf numFmtId="0" fontId="10" fillId="36" borderId="0" xfId="0" applyFont="1" applyFill="1" applyAlignment="1">
      <alignment/>
    </xf>
    <xf numFmtId="0" fontId="0" fillId="36" borderId="0" xfId="0" applyFill="1" applyBorder="1" applyAlignment="1">
      <alignment/>
    </xf>
    <xf numFmtId="0" fontId="0" fillId="36" borderId="0" xfId="0" applyFill="1" applyBorder="1" applyAlignment="1">
      <alignment/>
    </xf>
    <xf numFmtId="0" fontId="0" fillId="36" borderId="0" xfId="0" applyFill="1" applyAlignment="1">
      <alignment/>
    </xf>
    <xf numFmtId="0" fontId="0" fillId="34" borderId="19" xfId="0" applyFill="1" applyBorder="1" applyAlignment="1">
      <alignment/>
    </xf>
    <xf numFmtId="0" fontId="0" fillId="34" borderId="26" xfId="0" applyFill="1" applyBorder="1" applyAlignment="1">
      <alignment/>
    </xf>
    <xf numFmtId="0" fontId="12" fillId="34" borderId="26" xfId="0" applyFont="1" applyFill="1" applyBorder="1" applyAlignment="1">
      <alignment horizontal="right" vertical="center" wrapText="1"/>
    </xf>
    <xf numFmtId="0" fontId="0" fillId="34" borderId="18" xfId="0" applyFill="1" applyBorder="1" applyAlignment="1">
      <alignment/>
    </xf>
    <xf numFmtId="0" fontId="17" fillId="36" borderId="0" xfId="0" applyFont="1" applyFill="1" applyBorder="1" applyAlignment="1">
      <alignment horizontal="right" vertical="center" wrapText="1"/>
    </xf>
    <xf numFmtId="0" fontId="0" fillId="34" borderId="20" xfId="0" applyFill="1" applyBorder="1" applyAlignment="1">
      <alignment/>
    </xf>
    <xf numFmtId="0" fontId="0" fillId="34" borderId="27" xfId="0" applyFill="1" applyBorder="1" applyAlignment="1">
      <alignment/>
    </xf>
    <xf numFmtId="0" fontId="10" fillId="34" borderId="28" xfId="0" applyFont="1" applyFill="1" applyBorder="1" applyAlignment="1">
      <alignment horizontal="center" vertical="center"/>
    </xf>
    <xf numFmtId="0" fontId="10" fillId="34" borderId="29"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19" xfId="0" applyFont="1" applyFill="1" applyBorder="1" applyAlignment="1">
      <alignment horizontal="center" vertical="center"/>
    </xf>
    <xf numFmtId="0" fontId="15" fillId="34" borderId="18" xfId="0" applyFont="1" applyFill="1" applyBorder="1" applyAlignment="1">
      <alignment/>
    </xf>
    <xf numFmtId="0" fontId="10" fillId="36" borderId="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5" fillId="34" borderId="32" xfId="0" applyFont="1" applyFill="1" applyBorder="1" applyAlignment="1">
      <alignment/>
    </xf>
    <xf numFmtId="0" fontId="15" fillId="34" borderId="27" xfId="0" applyFont="1" applyFill="1" applyBorder="1" applyAlignment="1">
      <alignment/>
    </xf>
    <xf numFmtId="0" fontId="0" fillId="34" borderId="26" xfId="0" applyFill="1" applyBorder="1" applyAlignment="1">
      <alignment horizontal="center" vertical="center"/>
    </xf>
    <xf numFmtId="0" fontId="15" fillId="34" borderId="26" xfId="0" applyFont="1" applyFill="1" applyBorder="1" applyAlignment="1">
      <alignment/>
    </xf>
    <xf numFmtId="0" fontId="0" fillId="0" borderId="21" xfId="0" applyBorder="1" applyAlignment="1">
      <alignment/>
    </xf>
    <xf numFmtId="0" fontId="15" fillId="34" borderId="23" xfId="0" applyFont="1" applyFill="1" applyBorder="1" applyAlignment="1">
      <alignment/>
    </xf>
    <xf numFmtId="0" fontId="15" fillId="34" borderId="25" xfId="0" applyFont="1" applyFill="1" applyBorder="1" applyAlignment="1">
      <alignment/>
    </xf>
    <xf numFmtId="0" fontId="12" fillId="34" borderId="25"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9" fillId="36"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5" fillId="0" borderId="0" xfId="0" applyFont="1" applyBorder="1" applyAlignment="1">
      <alignment/>
    </xf>
    <xf numFmtId="0" fontId="15" fillId="36" borderId="0" xfId="0" applyFont="1" applyFill="1" applyBorder="1" applyAlignment="1">
      <alignment/>
    </xf>
    <xf numFmtId="0" fontId="15" fillId="36" borderId="0" xfId="0" applyFont="1" applyFill="1" applyAlignment="1">
      <alignment/>
    </xf>
    <xf numFmtId="0" fontId="15" fillId="36" borderId="31" xfId="0" applyFont="1" applyFill="1" applyBorder="1" applyAlignment="1">
      <alignment/>
    </xf>
    <xf numFmtId="0" fontId="12" fillId="36" borderId="0" xfId="0" applyFont="1" applyFill="1" applyBorder="1" applyAlignment="1">
      <alignment horizontal="left" vertical="center" wrapText="1"/>
    </xf>
    <xf numFmtId="0" fontId="20" fillId="0" borderId="21" xfId="0" applyFont="1" applyBorder="1" applyAlignment="1">
      <alignment/>
    </xf>
    <xf numFmtId="0" fontId="20" fillId="36" borderId="21" xfId="0" applyFont="1" applyFill="1" applyBorder="1" applyAlignment="1">
      <alignment/>
    </xf>
    <xf numFmtId="0" fontId="20" fillId="0" borderId="22" xfId="0" applyFont="1" applyBorder="1" applyAlignment="1">
      <alignment/>
    </xf>
    <xf numFmtId="0" fontId="20" fillId="0" borderId="25" xfId="0" applyFont="1" applyBorder="1" applyAlignment="1">
      <alignment/>
    </xf>
    <xf numFmtId="0" fontId="20" fillId="0" borderId="24" xfId="0" applyFont="1" applyBorder="1" applyAlignment="1">
      <alignment/>
    </xf>
    <xf numFmtId="0" fontId="12" fillId="0" borderId="33" xfId="0" applyFont="1" applyBorder="1" applyAlignment="1">
      <alignment vertical="center"/>
    </xf>
    <xf numFmtId="0" fontId="15" fillId="0" borderId="33" xfId="0" applyFont="1" applyBorder="1" applyAlignment="1">
      <alignment/>
    </xf>
    <xf numFmtId="0" fontId="15" fillId="34" borderId="34" xfId="0" applyFont="1" applyFill="1" applyBorder="1" applyAlignment="1">
      <alignment/>
    </xf>
    <xf numFmtId="0" fontId="15" fillId="34" borderId="33" xfId="0" applyFont="1" applyFill="1" applyBorder="1" applyAlignment="1">
      <alignment/>
    </xf>
    <xf numFmtId="0" fontId="20" fillId="34" borderId="33" xfId="0" applyFont="1" applyFill="1" applyBorder="1" applyAlignment="1">
      <alignment/>
    </xf>
    <xf numFmtId="9" fontId="12" fillId="34" borderId="35" xfId="55" applyFont="1" applyFill="1" applyBorder="1" applyAlignment="1" applyProtection="1">
      <alignment vertical="center"/>
      <protection/>
    </xf>
    <xf numFmtId="0" fontId="0" fillId="0" borderId="33" xfId="0" applyBorder="1" applyAlignment="1">
      <alignment/>
    </xf>
    <xf numFmtId="0" fontId="21" fillId="0" borderId="13" xfId="0" applyFont="1" applyBorder="1" applyAlignment="1">
      <alignment horizontal="left" vertical="center"/>
    </xf>
    <xf numFmtId="0" fontId="21" fillId="0" borderId="0" xfId="0" applyFont="1" applyBorder="1" applyAlignment="1">
      <alignment horizontal="righ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0" fontId="20" fillId="0" borderId="13" xfId="0" applyFont="1" applyBorder="1" applyAlignment="1">
      <alignment horizontal="left" vertical="center"/>
    </xf>
    <xf numFmtId="0" fontId="20" fillId="0" borderId="0" xfId="0" applyFont="1" applyBorder="1" applyAlignment="1">
      <alignment vertical="center"/>
    </xf>
    <xf numFmtId="0" fontId="20" fillId="36" borderId="0" xfId="0" applyFont="1" applyFill="1" applyBorder="1" applyAlignment="1">
      <alignment vertical="center"/>
    </xf>
    <xf numFmtId="0" fontId="20" fillId="36" borderId="0" xfId="0" applyFont="1" applyFill="1" applyBorder="1" applyAlignment="1">
      <alignment/>
    </xf>
    <xf numFmtId="0" fontId="20" fillId="0" borderId="0" xfId="0" applyFont="1" applyBorder="1" applyAlignment="1">
      <alignment horizontal="right" vertical="center"/>
    </xf>
    <xf numFmtId="0" fontId="20" fillId="34" borderId="19" xfId="0" applyFont="1" applyFill="1" applyBorder="1" applyAlignment="1">
      <alignment vertical="center"/>
    </xf>
    <xf numFmtId="0" fontId="20" fillId="34" borderId="26" xfId="0" applyFont="1" applyFill="1" applyBorder="1" applyAlignment="1">
      <alignment vertical="center"/>
    </xf>
    <xf numFmtId="0" fontId="20" fillId="34" borderId="18" xfId="0" applyFont="1" applyFill="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1" fillId="0" borderId="0" xfId="0" applyFont="1" applyAlignment="1">
      <alignment/>
    </xf>
    <xf numFmtId="0" fontId="1" fillId="0" borderId="0" xfId="0" applyFont="1" applyAlignment="1">
      <alignment/>
    </xf>
    <xf numFmtId="0" fontId="1" fillId="36" borderId="0" xfId="0" applyFont="1" applyFill="1" applyBorder="1" applyAlignment="1">
      <alignment/>
    </xf>
    <xf numFmtId="0" fontId="1" fillId="36" borderId="0" xfId="0" applyFont="1" applyFill="1" applyAlignment="1">
      <alignment/>
    </xf>
    <xf numFmtId="0" fontId="1" fillId="36" borderId="0" xfId="0" applyFont="1" applyFill="1" applyAlignment="1">
      <alignment/>
    </xf>
    <xf numFmtId="0" fontId="23" fillId="36" borderId="21" xfId="0" applyFont="1" applyFill="1" applyBorder="1" applyAlignment="1">
      <alignment/>
    </xf>
    <xf numFmtId="0" fontId="23" fillId="36" borderId="21" xfId="0" applyFont="1" applyFill="1" applyBorder="1" applyAlignment="1">
      <alignment/>
    </xf>
    <xf numFmtId="0" fontId="24" fillId="36" borderId="21" xfId="0" applyFont="1" applyFill="1" applyBorder="1" applyAlignment="1">
      <alignment horizontal="center"/>
    </xf>
    <xf numFmtId="0" fontId="23" fillId="36" borderId="0" xfId="0" applyFont="1" applyFill="1" applyBorder="1" applyAlignment="1">
      <alignment/>
    </xf>
    <xf numFmtId="0" fontId="23" fillId="0" borderId="21" xfId="0" applyFont="1" applyBorder="1" applyAlignment="1">
      <alignment/>
    </xf>
    <xf numFmtId="0" fontId="25" fillId="36" borderId="33" xfId="0" applyFont="1" applyFill="1" applyBorder="1" applyAlignment="1">
      <alignment vertical="center"/>
    </xf>
    <xf numFmtId="0" fontId="26" fillId="0" borderId="33" xfId="0" applyFont="1" applyBorder="1" applyAlignment="1">
      <alignment horizontal="right"/>
    </xf>
    <xf numFmtId="0" fontId="27" fillId="34" borderId="36" xfId="0" applyFont="1" applyFill="1" applyBorder="1" applyAlignment="1">
      <alignment horizontal="center"/>
    </xf>
    <xf numFmtId="0" fontId="1" fillId="0" borderId="33" xfId="0" applyFont="1" applyBorder="1" applyAlignment="1">
      <alignment/>
    </xf>
    <xf numFmtId="0" fontId="25" fillId="36" borderId="0" xfId="0" applyFont="1" applyFill="1" applyAlignment="1">
      <alignment horizontal="left" vertical="center"/>
    </xf>
    <xf numFmtId="0" fontId="26" fillId="36" borderId="0" xfId="0" applyFont="1" applyFill="1" applyAlignment="1">
      <alignment horizontal="right" vertical="center"/>
    </xf>
    <xf numFmtId="0" fontId="26" fillId="0" borderId="0" xfId="0" applyFont="1" applyBorder="1" applyAlignment="1">
      <alignment horizontal="right"/>
    </xf>
    <xf numFmtId="0" fontId="27" fillId="34" borderId="37" xfId="0" applyFont="1" applyFill="1" applyBorder="1" applyAlignment="1">
      <alignment horizontal="center"/>
    </xf>
    <xf numFmtId="0" fontId="26" fillId="36" borderId="0" xfId="0" applyFont="1" applyFill="1" applyBorder="1" applyAlignment="1">
      <alignment horizontal="right" vertical="center"/>
    </xf>
    <xf numFmtId="0" fontId="26" fillId="34" borderId="31" xfId="0" applyFont="1" applyFill="1" applyBorder="1" applyAlignment="1">
      <alignment horizontal="center" vertical="center"/>
    </xf>
    <xf numFmtId="0" fontId="26" fillId="36" borderId="0" xfId="0" applyFont="1" applyFill="1" applyBorder="1" applyAlignment="1">
      <alignment horizontal="right" vertical="center" wrapText="1"/>
    </xf>
    <xf numFmtId="0" fontId="27" fillId="34" borderId="31" xfId="0" applyFont="1" applyFill="1" applyBorder="1" applyAlignment="1">
      <alignment horizontal="center"/>
    </xf>
    <xf numFmtId="0" fontId="26" fillId="36" borderId="0" xfId="0" applyFont="1" applyFill="1" applyBorder="1" applyAlignment="1">
      <alignment/>
    </xf>
    <xf numFmtId="0" fontId="26" fillId="0" borderId="0" xfId="0" applyFont="1" applyBorder="1" applyAlignment="1">
      <alignment/>
    </xf>
    <xf numFmtId="0" fontId="26" fillId="36" borderId="0" xfId="0" applyFont="1" applyFill="1" applyBorder="1" applyAlignment="1">
      <alignment horizontal="center" vertical="center"/>
    </xf>
    <xf numFmtId="0" fontId="27" fillId="36" borderId="0" xfId="0" applyFont="1" applyFill="1" applyBorder="1" applyAlignment="1">
      <alignment horizontal="center"/>
    </xf>
    <xf numFmtId="0" fontId="29" fillId="0" borderId="0" xfId="0" applyFont="1" applyBorder="1" applyAlignment="1">
      <alignment vertical="center" wrapText="1"/>
    </xf>
    <xf numFmtId="0" fontId="29" fillId="36" borderId="0" xfId="0" applyFont="1" applyFill="1" applyBorder="1" applyAlignment="1">
      <alignment wrapText="1"/>
    </xf>
    <xf numFmtId="0" fontId="30" fillId="36" borderId="0" xfId="0" applyFont="1" applyFill="1" applyBorder="1" applyAlignment="1">
      <alignment/>
    </xf>
    <xf numFmtId="0" fontId="1" fillId="0" borderId="0" xfId="0" applyFont="1" applyBorder="1" applyAlignment="1">
      <alignment/>
    </xf>
    <xf numFmtId="0" fontId="31" fillId="36" borderId="0" xfId="0" applyFont="1" applyFill="1" applyBorder="1" applyAlignment="1">
      <alignment vertical="center" wrapText="1"/>
    </xf>
    <xf numFmtId="0" fontId="31" fillId="36" borderId="0" xfId="0" applyFont="1" applyFill="1" applyBorder="1" applyAlignment="1">
      <alignment horizontal="center" vertical="center" wrapText="1"/>
    </xf>
    <xf numFmtId="0" fontId="1" fillId="36" borderId="21" xfId="0" applyFont="1" applyFill="1" applyBorder="1" applyAlignment="1">
      <alignment/>
    </xf>
    <xf numFmtId="0" fontId="1" fillId="36" borderId="21" xfId="0" applyFont="1" applyFill="1" applyBorder="1" applyAlignment="1">
      <alignment/>
    </xf>
    <xf numFmtId="0" fontId="1" fillId="0" borderId="21" xfId="0" applyFont="1" applyBorder="1" applyAlignment="1">
      <alignment/>
    </xf>
    <xf numFmtId="0" fontId="25" fillId="36" borderId="0" xfId="0" applyFont="1" applyFill="1" applyAlignment="1">
      <alignment/>
    </xf>
    <xf numFmtId="0" fontId="33" fillId="36" borderId="0" xfId="0" applyFont="1" applyFill="1" applyBorder="1" applyAlignment="1">
      <alignment horizontal="center" vertical="center"/>
    </xf>
    <xf numFmtId="0" fontId="29" fillId="36" borderId="0" xfId="0" applyFont="1" applyFill="1" applyBorder="1" applyAlignment="1">
      <alignment horizontal="left" vertical="center" wrapText="1"/>
    </xf>
    <xf numFmtId="49" fontId="26" fillId="34" borderId="31" xfId="0" applyNumberFormat="1" applyFont="1" applyFill="1" applyBorder="1" applyAlignment="1">
      <alignment horizontal="center" vertical="center"/>
    </xf>
    <xf numFmtId="3" fontId="27" fillId="34" borderId="26" xfId="0" applyNumberFormat="1" applyFont="1" applyFill="1" applyBorder="1" applyAlignment="1">
      <alignment horizontal="center" vertical="center"/>
    </xf>
    <xf numFmtId="3" fontId="27" fillId="34" borderId="31" xfId="0" applyNumberFormat="1" applyFont="1" applyFill="1" applyBorder="1" applyAlignment="1">
      <alignment horizontal="center" vertical="center"/>
    </xf>
    <xf numFmtId="0" fontId="26" fillId="0" borderId="0" xfId="0" applyFont="1" applyAlignment="1">
      <alignment/>
    </xf>
    <xf numFmtId="0" fontId="34" fillId="36" borderId="0" xfId="0" applyFont="1" applyFill="1" applyBorder="1" applyAlignment="1">
      <alignment horizontal="center" vertical="center" wrapText="1"/>
    </xf>
    <xf numFmtId="0" fontId="27" fillId="34" borderId="19" xfId="0" applyFont="1" applyFill="1" applyBorder="1" applyAlignment="1">
      <alignment vertical="center"/>
    </xf>
    <xf numFmtId="0" fontId="27" fillId="34" borderId="26" xfId="0" applyFont="1" applyFill="1" applyBorder="1" applyAlignment="1">
      <alignment vertical="center"/>
    </xf>
    <xf numFmtId="0" fontId="27" fillId="34" borderId="18" xfId="0" applyFont="1" applyFill="1" applyBorder="1" applyAlignment="1">
      <alignment vertical="center"/>
    </xf>
    <xf numFmtId="3" fontId="27" fillId="34" borderId="31" xfId="0" applyNumberFormat="1" applyFont="1" applyFill="1" applyBorder="1" applyAlignment="1">
      <alignment horizontal="right"/>
    </xf>
    <xf numFmtId="0" fontId="26" fillId="36" borderId="0" xfId="0" applyFont="1" applyFill="1" applyAlignment="1">
      <alignment/>
    </xf>
    <xf numFmtId="0" fontId="32" fillId="36" borderId="0" xfId="0" applyFont="1" applyFill="1" applyBorder="1" applyAlignment="1">
      <alignment wrapText="1"/>
    </xf>
    <xf numFmtId="0" fontId="32" fillId="36" borderId="0" xfId="0" applyFont="1" applyFill="1" applyBorder="1" applyAlignment="1">
      <alignment/>
    </xf>
    <xf numFmtId="3" fontId="27" fillId="34" borderId="31" xfId="0" applyNumberFormat="1" applyFont="1" applyFill="1" applyBorder="1" applyAlignment="1">
      <alignment/>
    </xf>
    <xf numFmtId="0" fontId="29" fillId="36" borderId="0" xfId="0" applyFont="1" applyFill="1" applyBorder="1" applyAlignment="1">
      <alignment vertical="center" wrapText="1"/>
    </xf>
    <xf numFmtId="0" fontId="26" fillId="34" borderId="37" xfId="0" applyFont="1" applyFill="1" applyBorder="1" applyAlignment="1">
      <alignment horizontal="center" vertical="center"/>
    </xf>
    <xf numFmtId="0" fontId="26" fillId="36" borderId="21" xfId="0" applyFont="1" applyFill="1" applyBorder="1" applyAlignment="1">
      <alignment/>
    </xf>
    <xf numFmtId="0" fontId="36" fillId="0" borderId="0" xfId="0" applyFont="1" applyBorder="1" applyAlignment="1">
      <alignment horizontal="left" vertical="center"/>
    </xf>
    <xf numFmtId="0" fontId="27" fillId="0" borderId="0" xfId="0" applyFont="1" applyBorder="1" applyAlignment="1">
      <alignment horizontal="right" vertical="center"/>
    </xf>
    <xf numFmtId="0" fontId="36" fillId="34" borderId="18" xfId="0" applyFont="1" applyFill="1" applyBorder="1" applyAlignment="1">
      <alignment horizontal="left" vertical="center"/>
    </xf>
    <xf numFmtId="0" fontId="36" fillId="36" borderId="0" xfId="0" applyFont="1" applyFill="1" applyBorder="1" applyAlignment="1">
      <alignment horizontal="left" vertical="center"/>
    </xf>
    <xf numFmtId="0" fontId="27" fillId="36" borderId="0" xfId="0" applyFont="1" applyFill="1" applyBorder="1" applyAlignment="1">
      <alignment horizontal="left" vertical="center"/>
    </xf>
    <xf numFmtId="0" fontId="27" fillId="36" borderId="0" xfId="0" applyFont="1" applyFill="1" applyBorder="1" applyAlignment="1">
      <alignment vertical="center"/>
    </xf>
    <xf numFmtId="0" fontId="27" fillId="0" borderId="0" xfId="0" applyFont="1" applyBorder="1" applyAlignment="1">
      <alignment vertical="center"/>
    </xf>
    <xf numFmtId="0" fontId="29" fillId="36" borderId="0" xfId="0" applyFont="1" applyFill="1" applyAlignment="1">
      <alignment/>
    </xf>
    <xf numFmtId="0" fontId="1" fillId="36" borderId="0" xfId="0" applyFont="1" applyFill="1" applyBorder="1" applyAlignment="1">
      <alignment/>
    </xf>
    <xf numFmtId="0" fontId="37" fillId="36" borderId="0" xfId="0" applyFont="1" applyFill="1" applyBorder="1" applyAlignment="1">
      <alignment horizontal="center"/>
    </xf>
    <xf numFmtId="0" fontId="34" fillId="36" borderId="0" xfId="0" applyFont="1" applyFill="1" applyBorder="1" applyAlignment="1">
      <alignment horizontal="left" vertical="center" wrapText="1"/>
    </xf>
    <xf numFmtId="0" fontId="26" fillId="0" borderId="21" xfId="0" applyFont="1" applyBorder="1" applyAlignment="1">
      <alignment/>
    </xf>
    <xf numFmtId="0" fontId="34" fillId="36" borderId="0" xfId="0" applyFont="1" applyFill="1" applyBorder="1" applyAlignment="1">
      <alignment vertical="center" wrapText="1"/>
    </xf>
    <xf numFmtId="0" fontId="31" fillId="36" borderId="0" xfId="0" applyFont="1" applyFill="1" applyBorder="1" applyAlignment="1">
      <alignment horizontal="left"/>
    </xf>
    <xf numFmtId="0" fontId="26" fillId="34" borderId="38" xfId="0" applyFont="1" applyFill="1" applyBorder="1" applyAlignment="1">
      <alignment horizontal="center" vertical="center"/>
    </xf>
    <xf numFmtId="0" fontId="38" fillId="37" borderId="0" xfId="0" applyFont="1" applyFill="1" applyBorder="1" applyAlignment="1">
      <alignment horizontal="left" vertical="center" wrapText="1"/>
    </xf>
    <xf numFmtId="0" fontId="39" fillId="36" borderId="0" xfId="0" applyFont="1" applyFill="1" applyBorder="1" applyAlignment="1">
      <alignment horizontal="left" vertical="center" wrapText="1"/>
    </xf>
    <xf numFmtId="0" fontId="40" fillId="36" borderId="0" xfId="0" applyFont="1" applyFill="1" applyBorder="1" applyAlignment="1">
      <alignment wrapText="1"/>
    </xf>
    <xf numFmtId="0" fontId="31" fillId="36" borderId="21" xfId="0" applyFont="1" applyFill="1" applyBorder="1" applyAlignment="1">
      <alignment horizontal="left"/>
    </xf>
    <xf numFmtId="0" fontId="29" fillId="36" borderId="0" xfId="0" applyFont="1" applyFill="1" applyBorder="1" applyAlignment="1">
      <alignment/>
    </xf>
    <xf numFmtId="0" fontId="41" fillId="36" borderId="0" xfId="0" applyFont="1" applyFill="1" applyBorder="1" applyAlignment="1">
      <alignment/>
    </xf>
    <xf numFmtId="0" fontId="31" fillId="36" borderId="0" xfId="0" applyFont="1" applyFill="1" applyBorder="1" applyAlignment="1">
      <alignment horizontal="right"/>
    </xf>
    <xf numFmtId="0" fontId="40" fillId="36" borderId="0" xfId="0" applyFont="1" applyFill="1" applyBorder="1" applyAlignment="1">
      <alignment horizontal="left"/>
    </xf>
    <xf numFmtId="0" fontId="42" fillId="36" borderId="0" xfId="0" applyFont="1" applyFill="1" applyBorder="1" applyAlignment="1">
      <alignment horizontal="left" vertical="center"/>
    </xf>
    <xf numFmtId="0" fontId="31" fillId="36" borderId="0" xfId="0" applyFont="1" applyFill="1" applyBorder="1" applyAlignment="1">
      <alignment horizontal="left" vertical="center"/>
    </xf>
    <xf numFmtId="0" fontId="34" fillId="36" borderId="0" xfId="0" applyFont="1" applyFill="1" applyBorder="1" applyAlignment="1">
      <alignment horizontal="center" vertical="center"/>
    </xf>
    <xf numFmtId="0" fontId="27" fillId="36" borderId="0" xfId="0" applyFont="1" applyFill="1" applyAlignment="1">
      <alignment/>
    </xf>
    <xf numFmtId="0" fontId="27" fillId="36" borderId="0" xfId="0" applyFont="1" applyFill="1" applyBorder="1" applyAlignment="1">
      <alignment/>
    </xf>
    <xf numFmtId="0" fontId="29" fillId="36" borderId="0" xfId="0" applyFont="1" applyFill="1" applyBorder="1" applyAlignment="1">
      <alignment horizontal="center" vertical="center"/>
    </xf>
    <xf numFmtId="0" fontId="29" fillId="36" borderId="0" xfId="0" applyFont="1" applyFill="1" applyBorder="1" applyAlignment="1">
      <alignment horizontal="center"/>
    </xf>
    <xf numFmtId="0" fontId="31" fillId="36" borderId="0" xfId="0" applyFont="1" applyFill="1" applyBorder="1" applyAlignment="1">
      <alignment horizontal="center" wrapText="1"/>
    </xf>
    <xf numFmtId="0" fontId="26" fillId="36" borderId="0" xfId="0" applyFont="1" applyFill="1" applyBorder="1" applyAlignment="1">
      <alignment horizontal="center"/>
    </xf>
    <xf numFmtId="0" fontId="33" fillId="0" borderId="0" xfId="0" applyFont="1" applyBorder="1" applyAlignment="1">
      <alignment horizontal="center"/>
    </xf>
    <xf numFmtId="0" fontId="40" fillId="36" borderId="0" xfId="0" applyFont="1" applyFill="1" applyBorder="1" applyAlignment="1">
      <alignment/>
    </xf>
    <xf numFmtId="0" fontId="40" fillId="36" borderId="0" xfId="0" applyFont="1" applyFill="1" applyBorder="1" applyAlignment="1">
      <alignment/>
    </xf>
    <xf numFmtId="9" fontId="40" fillId="36" borderId="0" xfId="55" applyFont="1" applyFill="1" applyBorder="1" applyAlignment="1" applyProtection="1">
      <alignment/>
      <protection/>
    </xf>
    <xf numFmtId="0" fontId="35" fillId="36" borderId="0" xfId="0" applyFont="1" applyFill="1" applyBorder="1" applyAlignment="1">
      <alignment horizontal="center" vertical="center"/>
    </xf>
    <xf numFmtId="49" fontId="27" fillId="36" borderId="0" xfId="0" applyNumberFormat="1" applyFont="1" applyFill="1" applyBorder="1" applyAlignment="1">
      <alignment wrapText="1"/>
    </xf>
    <xf numFmtId="3" fontId="27" fillId="36" borderId="0" xfId="0" applyNumberFormat="1" applyFont="1" applyFill="1" applyBorder="1" applyAlignment="1">
      <alignment/>
    </xf>
    <xf numFmtId="0" fontId="26" fillId="36" borderId="0" xfId="0" applyFont="1" applyFill="1" applyBorder="1" applyAlignment="1">
      <alignment wrapText="1"/>
    </xf>
    <xf numFmtId="9" fontId="27" fillId="36" borderId="0" xfId="55" applyFont="1" applyFill="1" applyBorder="1" applyAlignment="1" applyProtection="1">
      <alignment/>
      <protection/>
    </xf>
    <xf numFmtId="0" fontId="29" fillId="36" borderId="21" xfId="0" applyFont="1" applyFill="1" applyBorder="1" applyAlignment="1">
      <alignment horizontal="center"/>
    </xf>
    <xf numFmtId="0" fontId="29" fillId="36" borderId="21" xfId="0" applyFont="1" applyFill="1" applyBorder="1" applyAlignment="1">
      <alignment horizontal="center" vertical="center"/>
    </xf>
    <xf numFmtId="0" fontId="43" fillId="36" borderId="0" xfId="0" applyFont="1" applyFill="1" applyBorder="1" applyAlignment="1">
      <alignment/>
    </xf>
    <xf numFmtId="0" fontId="27" fillId="36" borderId="0" xfId="0" applyFont="1" applyFill="1" applyBorder="1" applyAlignment="1">
      <alignment/>
    </xf>
    <xf numFmtId="0" fontId="44" fillId="36" borderId="0" xfId="0" applyFont="1" applyFill="1" applyBorder="1" applyAlignment="1">
      <alignment/>
    </xf>
    <xf numFmtId="0" fontId="45" fillId="36" borderId="0" xfId="0" applyFont="1" applyFill="1" applyBorder="1" applyAlignment="1">
      <alignment/>
    </xf>
    <xf numFmtId="0" fontId="42" fillId="36" borderId="21" xfId="0" applyFont="1" applyFill="1" applyBorder="1" applyAlignment="1">
      <alignment horizontal="left" vertical="center"/>
    </xf>
    <xf numFmtId="0" fontId="44" fillId="36" borderId="21" xfId="0" applyFont="1" applyFill="1" applyBorder="1" applyAlignment="1">
      <alignment horizontal="left" vertical="center" wrapText="1"/>
    </xf>
    <xf numFmtId="0" fontId="34" fillId="0" borderId="21" xfId="0" applyFont="1" applyBorder="1" applyAlignment="1">
      <alignment vertical="center"/>
    </xf>
    <xf numFmtId="0" fontId="26" fillId="36" borderId="21" xfId="0" applyFont="1" applyFill="1" applyBorder="1" applyAlignment="1">
      <alignment/>
    </xf>
    <xf numFmtId="0" fontId="36" fillId="0" borderId="13" xfId="0" applyFont="1" applyBorder="1" applyAlignment="1">
      <alignment horizontal="left" vertical="center"/>
    </xf>
    <xf numFmtId="0" fontId="27" fillId="36" borderId="13" xfId="0" applyFont="1" applyFill="1" applyBorder="1" applyAlignment="1">
      <alignment horizontal="left" vertical="center"/>
    </xf>
    <xf numFmtId="0" fontId="47" fillId="36" borderId="38" xfId="0" applyFont="1" applyFill="1" applyBorder="1" applyAlignment="1">
      <alignment horizontal="left"/>
    </xf>
    <xf numFmtId="0" fontId="47" fillId="36" borderId="20" xfId="0" applyFont="1" applyFill="1" applyBorder="1" applyAlignment="1">
      <alignment horizontal="left"/>
    </xf>
    <xf numFmtId="0" fontId="17" fillId="36" borderId="27" xfId="0" applyFont="1" applyFill="1" applyBorder="1" applyAlignment="1">
      <alignment horizontal="left"/>
    </xf>
    <xf numFmtId="0" fontId="19" fillId="38" borderId="38" xfId="0" applyFont="1" applyFill="1" applyBorder="1" applyAlignment="1">
      <alignment horizontal="center"/>
    </xf>
    <xf numFmtId="0" fontId="17" fillId="36" borderId="38" xfId="0" applyFont="1" applyFill="1" applyBorder="1" applyAlignment="1">
      <alignment horizontal="left"/>
    </xf>
    <xf numFmtId="0" fontId="47" fillId="36" borderId="0" xfId="0" applyFont="1" applyFill="1" applyBorder="1" applyAlignment="1">
      <alignment horizontal="left"/>
    </xf>
    <xf numFmtId="0" fontId="48" fillId="38" borderId="26" xfId="0" applyFont="1" applyFill="1" applyBorder="1" applyAlignment="1">
      <alignment wrapText="1"/>
    </xf>
    <xf numFmtId="0" fontId="48" fillId="0" borderId="26" xfId="0" applyFont="1" applyBorder="1" applyAlignment="1">
      <alignment/>
    </xf>
    <xf numFmtId="0" fontId="17" fillId="36" borderId="0" xfId="0" applyFont="1" applyFill="1" applyBorder="1" applyAlignment="1">
      <alignment horizontal="left"/>
    </xf>
    <xf numFmtId="0" fontId="19" fillId="38" borderId="32" xfId="0" applyFont="1" applyFill="1" applyBorder="1" applyAlignment="1">
      <alignment horizontal="center"/>
    </xf>
    <xf numFmtId="0" fontId="0" fillId="36" borderId="31" xfId="0" applyFont="1" applyFill="1" applyBorder="1" applyAlignment="1">
      <alignment/>
    </xf>
    <xf numFmtId="0" fontId="49" fillId="38" borderId="26" xfId="0" applyFont="1" applyFill="1" applyBorder="1" applyAlignment="1">
      <alignment/>
    </xf>
    <xf numFmtId="0" fontId="47" fillId="38" borderId="26" xfId="0" applyFont="1" applyFill="1" applyBorder="1" applyAlignment="1">
      <alignment horizontal="left"/>
    </xf>
    <xf numFmtId="0" fontId="17" fillId="38" borderId="26" xfId="0" applyFont="1" applyFill="1" applyBorder="1" applyAlignment="1">
      <alignment horizontal="left"/>
    </xf>
    <xf numFmtId="0" fontId="0" fillId="38" borderId="26" xfId="0" applyFill="1" applyBorder="1" applyAlignment="1">
      <alignment wrapText="1"/>
    </xf>
    <xf numFmtId="0" fontId="17" fillId="36" borderId="26" xfId="0" applyFont="1" applyFill="1" applyBorder="1" applyAlignment="1">
      <alignment horizontal="left"/>
    </xf>
    <xf numFmtId="0" fontId="0" fillId="36" borderId="18" xfId="0" applyFill="1" applyBorder="1" applyAlignment="1">
      <alignment/>
    </xf>
    <xf numFmtId="0" fontId="0" fillId="0" borderId="19" xfId="0" applyFont="1" applyBorder="1" applyAlignment="1">
      <alignment/>
    </xf>
    <xf numFmtId="0" fontId="0" fillId="0" borderId="26" xfId="0" applyFont="1" applyBorder="1" applyAlignment="1">
      <alignment wrapText="1"/>
    </xf>
    <xf numFmtId="0" fontId="0" fillId="38" borderId="31" xfId="0" applyFont="1" applyFill="1" applyBorder="1" applyAlignment="1">
      <alignment/>
    </xf>
    <xf numFmtId="0" fontId="0" fillId="0" borderId="18" xfId="0" applyFont="1" applyBorder="1" applyAlignment="1">
      <alignment wrapText="1"/>
    </xf>
    <xf numFmtId="0" fontId="19" fillId="0" borderId="0" xfId="0" applyFont="1" applyBorder="1" applyAlignment="1">
      <alignment wrapText="1"/>
    </xf>
    <xf numFmtId="0" fontId="48" fillId="38" borderId="0" xfId="0" applyFont="1" applyFill="1" applyBorder="1" applyAlignment="1">
      <alignment wrapText="1"/>
    </xf>
    <xf numFmtId="0" fontId="48" fillId="0" borderId="0" xfId="0" applyFont="1" applyAlignment="1">
      <alignment/>
    </xf>
    <xf numFmtId="0" fontId="48" fillId="0" borderId="0" xfId="0" applyFont="1" applyBorder="1" applyAlignment="1">
      <alignment/>
    </xf>
    <xf numFmtId="0" fontId="0" fillId="38" borderId="0" xfId="0" applyFont="1" applyFill="1" applyBorder="1" applyAlignment="1">
      <alignment wrapText="1"/>
    </xf>
    <xf numFmtId="0" fontId="40" fillId="0" borderId="0" xfId="0" applyFont="1" applyAlignment="1">
      <alignment/>
    </xf>
    <xf numFmtId="0" fontId="48" fillId="0" borderId="0" xfId="0" applyFont="1" applyBorder="1" applyAlignment="1">
      <alignment wrapText="1"/>
    </xf>
    <xf numFmtId="0" fontId="49" fillId="0" borderId="0" xfId="0" applyFont="1" applyBorder="1" applyAlignment="1">
      <alignment wrapText="1"/>
    </xf>
    <xf numFmtId="0" fontId="0" fillId="0" borderId="0" xfId="0" applyFont="1" applyBorder="1" applyAlignment="1">
      <alignment wrapText="1"/>
    </xf>
    <xf numFmtId="0" fontId="48" fillId="38" borderId="0" xfId="0" applyFont="1" applyFill="1" applyAlignment="1">
      <alignment wrapText="1"/>
    </xf>
    <xf numFmtId="0" fontId="48" fillId="35" borderId="0" xfId="0" applyFont="1" applyFill="1" applyAlignment="1">
      <alignment/>
    </xf>
    <xf numFmtId="0" fontId="47" fillId="0" borderId="0" xfId="0" applyFont="1" applyAlignment="1">
      <alignment horizontal="center"/>
    </xf>
    <xf numFmtId="0" fontId="26" fillId="34" borderId="38" xfId="0" applyFont="1" applyFill="1" applyBorder="1" applyAlignment="1">
      <alignment/>
    </xf>
    <xf numFmtId="0" fontId="0" fillId="0" borderId="31" xfId="0" applyBorder="1" applyAlignment="1">
      <alignment/>
    </xf>
    <xf numFmtId="0" fontId="27" fillId="36" borderId="19" xfId="0" applyFont="1" applyFill="1" applyBorder="1" applyAlignment="1">
      <alignment vertical="center" wrapText="1"/>
    </xf>
    <xf numFmtId="0" fontId="27" fillId="36" borderId="26" xfId="0" applyFont="1" applyFill="1" applyBorder="1" applyAlignment="1">
      <alignment vertical="center"/>
    </xf>
    <xf numFmtId="0" fontId="27" fillId="36" borderId="19"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27" fillId="36" borderId="19" xfId="0" applyFont="1" applyFill="1" applyBorder="1" applyAlignment="1">
      <alignment horizontal="left" vertical="center" wrapText="1"/>
    </xf>
    <xf numFmtId="0" fontId="0" fillId="0" borderId="0" xfId="0" applyBorder="1" applyAlignment="1">
      <alignment horizontal="left"/>
    </xf>
    <xf numFmtId="0" fontId="27" fillId="36" borderId="20" xfId="0" applyFont="1" applyFill="1" applyBorder="1" applyAlignment="1">
      <alignment horizontal="left" vertical="center" wrapText="1"/>
    </xf>
    <xf numFmtId="0" fontId="27" fillId="36" borderId="32" xfId="0" applyFont="1" applyFill="1" applyBorder="1" applyAlignment="1">
      <alignment vertical="center"/>
    </xf>
    <xf numFmtId="0" fontId="27" fillId="0" borderId="20" xfId="0" applyFont="1" applyBorder="1" applyAlignment="1">
      <alignment horizontal="center" vertical="center"/>
    </xf>
    <xf numFmtId="49" fontId="27" fillId="36" borderId="27" xfId="0" applyNumberFormat="1" applyFont="1" applyFill="1" applyBorder="1" applyAlignment="1">
      <alignment horizontal="center" vertical="center"/>
    </xf>
    <xf numFmtId="0" fontId="0" fillId="0" borderId="19" xfId="0" applyFont="1" applyBorder="1" applyAlignment="1">
      <alignment/>
    </xf>
    <xf numFmtId="0" fontId="50" fillId="0" borderId="0" xfId="0" applyFont="1" applyBorder="1" applyAlignment="1">
      <alignment wrapText="1"/>
    </xf>
    <xf numFmtId="0" fontId="51" fillId="0" borderId="0" xfId="0" applyFont="1" applyAlignment="1">
      <alignment/>
    </xf>
    <xf numFmtId="0" fontId="10" fillId="0" borderId="0" xfId="0" applyFont="1" applyAlignment="1">
      <alignment horizontal="right" vertical="center"/>
    </xf>
    <xf numFmtId="0" fontId="52" fillId="0" borderId="0" xfId="0" applyFont="1" applyAlignment="1">
      <alignment vertical="center"/>
    </xf>
    <xf numFmtId="0" fontId="10" fillId="0" borderId="21" xfId="0" applyFont="1" applyBorder="1" applyAlignment="1">
      <alignment vertical="center" wrapText="1"/>
    </xf>
    <xf numFmtId="0" fontId="10" fillId="34" borderId="37" xfId="0" applyFont="1" applyFill="1" applyBorder="1" applyAlignment="1">
      <alignment wrapText="1"/>
    </xf>
    <xf numFmtId="0" fontId="30" fillId="0" borderId="0" xfId="0" applyFont="1" applyAlignment="1">
      <alignment/>
    </xf>
    <xf numFmtId="0" fontId="17" fillId="36" borderId="0" xfId="0" applyFont="1" applyFill="1" applyBorder="1" applyAlignment="1">
      <alignment vertical="center" wrapText="1"/>
    </xf>
    <xf numFmtId="0" fontId="17" fillId="34" borderId="31"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4" borderId="38" xfId="0" applyFont="1" applyFill="1" applyBorder="1" applyAlignment="1">
      <alignment horizontal="center" vertical="center" wrapText="1"/>
    </xf>
    <xf numFmtId="0" fontId="51" fillId="36" borderId="0" xfId="0" applyFont="1" applyFill="1" applyBorder="1" applyAlignment="1">
      <alignment vertical="center" wrapText="1"/>
    </xf>
    <xf numFmtId="0" fontId="0" fillId="0" borderId="20" xfId="0" applyBorder="1" applyAlignment="1">
      <alignment/>
    </xf>
    <xf numFmtId="0" fontId="0" fillId="0" borderId="32" xfId="0" applyBorder="1" applyAlignment="1">
      <alignment/>
    </xf>
    <xf numFmtId="0" fontId="0" fillId="0" borderId="27" xfId="0" applyBorder="1" applyAlignment="1">
      <alignment/>
    </xf>
    <xf numFmtId="0" fontId="0" fillId="0" borderId="23" xfId="0" applyBorder="1" applyAlignment="1">
      <alignment/>
    </xf>
    <xf numFmtId="0" fontId="17" fillId="36" borderId="25" xfId="0" applyFont="1" applyFill="1" applyBorder="1" applyAlignment="1">
      <alignment vertical="center" wrapText="1"/>
    </xf>
    <xf numFmtId="0" fontId="17" fillId="36" borderId="25" xfId="0" applyFont="1" applyFill="1" applyBorder="1" applyAlignment="1">
      <alignment horizontal="center" vertical="center" wrapText="1"/>
    </xf>
    <xf numFmtId="0" fontId="0" fillId="0" borderId="25" xfId="0" applyBorder="1" applyAlignment="1">
      <alignment/>
    </xf>
    <xf numFmtId="0" fontId="0" fillId="0" borderId="25" xfId="0" applyBorder="1" applyAlignment="1">
      <alignment/>
    </xf>
    <xf numFmtId="0" fontId="0" fillId="0" borderId="24" xfId="0" applyBorder="1" applyAlignment="1">
      <alignment/>
    </xf>
    <xf numFmtId="0" fontId="51" fillId="36" borderId="21" xfId="0" applyFont="1" applyFill="1" applyBorder="1" applyAlignment="1">
      <alignment horizontal="left" vertical="center" wrapText="1"/>
    </xf>
    <xf numFmtId="0" fontId="17" fillId="36" borderId="21" xfId="0" applyFont="1" applyFill="1" applyBorder="1" applyAlignment="1">
      <alignment vertical="center" wrapText="1"/>
    </xf>
    <xf numFmtId="0" fontId="17" fillId="36" borderId="21" xfId="0" applyFont="1" applyFill="1" applyBorder="1" applyAlignment="1">
      <alignment horizontal="center" vertical="center" wrapText="1"/>
    </xf>
    <xf numFmtId="0" fontId="0" fillId="0" borderId="30" xfId="0" applyBorder="1" applyAlignment="1">
      <alignment/>
    </xf>
    <xf numFmtId="0" fontId="51" fillId="36" borderId="21" xfId="0" applyFont="1" applyFill="1" applyBorder="1" applyAlignment="1">
      <alignment vertical="center" wrapText="1"/>
    </xf>
    <xf numFmtId="0" fontId="51" fillId="34" borderId="28" xfId="0" applyFont="1" applyFill="1" applyBorder="1" applyAlignment="1">
      <alignment vertical="center" wrapText="1"/>
    </xf>
    <xf numFmtId="0" fontId="51" fillId="36" borderId="33" xfId="0" applyFont="1" applyFill="1" applyBorder="1" applyAlignment="1">
      <alignment horizontal="left" vertical="center" wrapText="1"/>
    </xf>
    <xf numFmtId="0" fontId="20" fillId="36" borderId="0" xfId="0" applyFont="1" applyFill="1" applyBorder="1" applyAlignment="1">
      <alignment horizontal="center" vertical="center" wrapText="1"/>
    </xf>
    <xf numFmtId="0" fontId="15" fillId="34" borderId="19" xfId="0" applyFont="1" applyFill="1" applyBorder="1" applyAlignment="1">
      <alignment/>
    </xf>
    <xf numFmtId="0" fontId="12" fillId="36" borderId="31" xfId="0" applyFont="1" applyFill="1" applyBorder="1" applyAlignment="1">
      <alignment horizontal="center" vertical="center" wrapText="1"/>
    </xf>
    <xf numFmtId="0" fontId="15" fillId="0" borderId="19" xfId="0" applyFont="1" applyBorder="1" applyAlignment="1">
      <alignment/>
    </xf>
    <xf numFmtId="0" fontId="15" fillId="0" borderId="26" xfId="0" applyFont="1" applyBorder="1" applyAlignment="1">
      <alignment/>
    </xf>
    <xf numFmtId="0" fontId="15" fillId="0" borderId="18" xfId="0" applyFont="1" applyBorder="1" applyAlignment="1">
      <alignment/>
    </xf>
    <xf numFmtId="0" fontId="15" fillId="0" borderId="21" xfId="0" applyFont="1" applyBorder="1" applyAlignment="1">
      <alignment/>
    </xf>
    <xf numFmtId="0" fontId="15" fillId="34" borderId="29" xfId="0" applyFont="1" applyFill="1" applyBorder="1" applyAlignment="1">
      <alignment/>
    </xf>
    <xf numFmtId="0" fontId="15" fillId="34" borderId="21" xfId="0" applyFont="1" applyFill="1" applyBorder="1" applyAlignment="1">
      <alignment/>
    </xf>
    <xf numFmtId="0" fontId="15" fillId="34" borderId="30" xfId="0" applyFont="1" applyFill="1" applyBorder="1" applyAlignment="1">
      <alignment/>
    </xf>
    <xf numFmtId="0" fontId="12" fillId="36" borderId="22" xfId="0" applyFont="1" applyFill="1" applyBorder="1" applyAlignment="1">
      <alignment horizontal="center" vertical="center" wrapText="1"/>
    </xf>
    <xf numFmtId="0" fontId="15" fillId="36" borderId="22" xfId="0" applyFont="1" applyFill="1" applyBorder="1" applyAlignment="1">
      <alignment/>
    </xf>
    <xf numFmtId="0" fontId="15" fillId="0" borderId="23" xfId="0" applyFont="1" applyBorder="1" applyAlignment="1">
      <alignment/>
    </xf>
    <xf numFmtId="0" fontId="15" fillId="0" borderId="25" xfId="0" applyFont="1" applyBorder="1" applyAlignment="1">
      <alignment/>
    </xf>
    <xf numFmtId="0" fontId="15" fillId="0" borderId="24" xfId="0" applyFont="1" applyBorder="1" applyAlignment="1">
      <alignment/>
    </xf>
    <xf numFmtId="0" fontId="20" fillId="34" borderId="29" xfId="0" applyFont="1" applyFill="1" applyBorder="1" applyAlignment="1">
      <alignment/>
    </xf>
    <xf numFmtId="0" fontId="20" fillId="34" borderId="21" xfId="0" applyFont="1" applyFill="1" applyBorder="1" applyAlignment="1">
      <alignment/>
    </xf>
    <xf numFmtId="0" fontId="51" fillId="34" borderId="30" xfId="0" applyFont="1" applyFill="1" applyBorder="1" applyAlignment="1">
      <alignment vertical="center" wrapText="1"/>
    </xf>
    <xf numFmtId="0" fontId="20" fillId="0" borderId="0" xfId="0" applyFont="1" applyBorder="1" applyAlignment="1">
      <alignment/>
    </xf>
    <xf numFmtId="0" fontId="20" fillId="0" borderId="0" xfId="0" applyFont="1" applyAlignment="1">
      <alignment/>
    </xf>
    <xf numFmtId="0" fontId="20" fillId="0" borderId="33" xfId="0" applyFont="1" applyBorder="1" applyAlignment="1">
      <alignment/>
    </xf>
    <xf numFmtId="0" fontId="20" fillId="34" borderId="34" xfId="0" applyFont="1" applyFill="1" applyBorder="1" applyAlignment="1">
      <alignment/>
    </xf>
    <xf numFmtId="0" fontId="51" fillId="34" borderId="35" xfId="0" applyFont="1" applyFill="1" applyBorder="1" applyAlignment="1">
      <alignment vertical="center" wrapText="1"/>
    </xf>
    <xf numFmtId="0" fontId="51" fillId="36" borderId="33" xfId="0" applyFont="1" applyFill="1" applyBorder="1" applyAlignment="1">
      <alignment vertical="center" wrapText="1"/>
    </xf>
    <xf numFmtId="0" fontId="51" fillId="34" borderId="36" xfId="0" applyFont="1" applyFill="1" applyBorder="1" applyAlignment="1">
      <alignment vertical="center" wrapText="1"/>
    </xf>
    <xf numFmtId="0" fontId="20" fillId="34" borderId="39" xfId="0" applyFont="1" applyFill="1" applyBorder="1" applyAlignment="1">
      <alignment/>
    </xf>
    <xf numFmtId="0" fontId="51" fillId="34" borderId="40" xfId="0" applyFont="1" applyFill="1" applyBorder="1" applyAlignment="1">
      <alignment vertical="center" wrapText="1"/>
    </xf>
    <xf numFmtId="0" fontId="51" fillId="34" borderId="41" xfId="0" applyFont="1" applyFill="1" applyBorder="1" applyAlignment="1">
      <alignment vertical="center" wrapText="1"/>
    </xf>
    <xf numFmtId="0" fontId="51" fillId="34" borderId="37" xfId="0" applyFont="1" applyFill="1" applyBorder="1" applyAlignment="1">
      <alignment vertical="center" wrapText="1"/>
    </xf>
    <xf numFmtId="0" fontId="20" fillId="34" borderId="0" xfId="0" applyFont="1" applyFill="1" applyBorder="1" applyAlignment="1">
      <alignment/>
    </xf>
    <xf numFmtId="0" fontId="51" fillId="34" borderId="0" xfId="0" applyFont="1" applyFill="1" applyBorder="1" applyAlignment="1">
      <alignment vertical="center" wrapText="1"/>
    </xf>
    <xf numFmtId="0" fontId="12" fillId="36" borderId="0" xfId="0" applyFont="1" applyFill="1" applyBorder="1" applyAlignment="1">
      <alignment horizontal="left"/>
    </xf>
    <xf numFmtId="0" fontId="20" fillId="36" borderId="21" xfId="0" applyFont="1" applyFill="1" applyBorder="1" applyAlignment="1">
      <alignment/>
    </xf>
    <xf numFmtId="0" fontId="0" fillId="36" borderId="21" xfId="0" applyFill="1" applyBorder="1" applyAlignment="1">
      <alignment/>
    </xf>
    <xf numFmtId="0" fontId="0" fillId="36" borderId="21" xfId="0" applyFill="1" applyBorder="1" applyAlignment="1">
      <alignment/>
    </xf>
    <xf numFmtId="0" fontId="19" fillId="36" borderId="21" xfId="0" applyFont="1" applyFill="1" applyBorder="1" applyAlignment="1">
      <alignment/>
    </xf>
    <xf numFmtId="0" fontId="0" fillId="36" borderId="21" xfId="0" applyFont="1" applyFill="1" applyBorder="1" applyAlignment="1">
      <alignment/>
    </xf>
    <xf numFmtId="0" fontId="12" fillId="36" borderId="21" xfId="0" applyFont="1" applyFill="1" applyBorder="1" applyAlignment="1">
      <alignment horizontal="left" vertical="center"/>
    </xf>
    <xf numFmtId="0" fontId="15" fillId="0" borderId="16" xfId="0" applyFont="1" applyBorder="1" applyAlignment="1">
      <alignment/>
    </xf>
    <xf numFmtId="0" fontId="15" fillId="34" borderId="42" xfId="0" applyFont="1" applyFill="1" applyBorder="1" applyAlignment="1">
      <alignment/>
    </xf>
    <xf numFmtId="0" fontId="15" fillId="34" borderId="16" xfId="0" applyFont="1" applyFill="1" applyBorder="1" applyAlignment="1">
      <alignment/>
    </xf>
    <xf numFmtId="0" fontId="20" fillId="34" borderId="16" xfId="0" applyFont="1" applyFill="1" applyBorder="1" applyAlignment="1">
      <alignment/>
    </xf>
    <xf numFmtId="9" fontId="12" fillId="34" borderId="43" xfId="55" applyFont="1" applyFill="1" applyBorder="1" applyAlignment="1" applyProtection="1">
      <alignment vertical="center"/>
      <protection/>
    </xf>
    <xf numFmtId="0" fontId="20" fillId="34" borderId="18" xfId="0" applyFont="1" applyFill="1" applyBorder="1" applyAlignment="1">
      <alignment/>
    </xf>
    <xf numFmtId="0" fontId="20" fillId="34" borderId="20" xfId="0" applyFont="1" applyFill="1" applyBorder="1" applyAlignment="1">
      <alignment vertical="center"/>
    </xf>
    <xf numFmtId="0" fontId="20" fillId="34" borderId="32" xfId="0" applyFont="1" applyFill="1" applyBorder="1" applyAlignment="1">
      <alignment vertical="center"/>
    </xf>
    <xf numFmtId="0" fontId="20" fillId="34" borderId="44" xfId="0" applyFont="1" applyFill="1" applyBorder="1" applyAlignment="1">
      <alignment vertical="center"/>
    </xf>
    <xf numFmtId="0" fontId="20" fillId="34" borderId="42" xfId="0" applyFont="1" applyFill="1" applyBorder="1" applyAlignment="1">
      <alignment vertical="center"/>
    </xf>
    <xf numFmtId="0" fontId="20" fillId="34" borderId="16" xfId="0" applyFont="1" applyFill="1" applyBorder="1" applyAlignment="1">
      <alignment vertical="center"/>
    </xf>
    <xf numFmtId="0" fontId="20" fillId="34" borderId="17" xfId="0" applyFont="1" applyFill="1" applyBorder="1" applyAlignment="1">
      <alignment vertical="center"/>
    </xf>
    <xf numFmtId="1" fontId="0" fillId="0" borderId="0" xfId="0" applyNumberFormat="1" applyAlignment="1">
      <alignment/>
    </xf>
    <xf numFmtId="2" fontId="0" fillId="0" borderId="0" xfId="0" applyNumberFormat="1" applyAlignment="1">
      <alignment/>
    </xf>
    <xf numFmtId="0" fontId="0" fillId="39" borderId="0" xfId="0" applyFont="1" applyFill="1" applyAlignment="1">
      <alignment/>
    </xf>
    <xf numFmtId="0" fontId="1" fillId="36" borderId="45" xfId="0" applyFont="1" applyFill="1" applyBorder="1" applyAlignment="1">
      <alignment/>
    </xf>
    <xf numFmtId="0" fontId="34" fillId="36" borderId="45" xfId="0" applyFont="1" applyFill="1" applyBorder="1" applyAlignment="1">
      <alignment horizontal="left" vertical="center" wrapText="1"/>
    </xf>
    <xf numFmtId="0" fontId="31" fillId="36" borderId="0" xfId="0" applyFont="1" applyFill="1" applyBorder="1" applyAlignment="1">
      <alignment horizontal="center"/>
    </xf>
    <xf numFmtId="0" fontId="26" fillId="36" borderId="45" xfId="0" applyFont="1" applyFill="1" applyBorder="1" applyAlignment="1">
      <alignment/>
    </xf>
    <xf numFmtId="0" fontId="31" fillId="36" borderId="45" xfId="0" applyFont="1" applyFill="1" applyBorder="1" applyAlignment="1">
      <alignment horizontal="center" vertical="center" wrapText="1"/>
    </xf>
    <xf numFmtId="0" fontId="1" fillId="40" borderId="45" xfId="0" applyFont="1" applyFill="1" applyBorder="1" applyAlignment="1">
      <alignment/>
    </xf>
    <xf numFmtId="0" fontId="34" fillId="40" borderId="45" xfId="0" applyFont="1" applyFill="1" applyBorder="1" applyAlignment="1">
      <alignment horizontal="left" vertical="center" wrapText="1"/>
    </xf>
    <xf numFmtId="0" fontId="26" fillId="40" borderId="45" xfId="0" applyFont="1" applyFill="1" applyBorder="1" applyAlignment="1">
      <alignment/>
    </xf>
    <xf numFmtId="0" fontId="34" fillId="40" borderId="45" xfId="0" applyFont="1" applyFill="1" applyBorder="1" applyAlignment="1">
      <alignment vertical="center" wrapText="1"/>
    </xf>
    <xf numFmtId="0" fontId="31" fillId="40" borderId="45" xfId="0" applyFont="1" applyFill="1" applyBorder="1" applyAlignment="1">
      <alignment horizontal="left"/>
    </xf>
    <xf numFmtId="0" fontId="26" fillId="41" borderId="45" xfId="0" applyFont="1" applyFill="1" applyBorder="1" applyAlignment="1">
      <alignment horizontal="center" vertical="center"/>
    </xf>
    <xf numFmtId="0" fontId="26" fillId="40" borderId="45" xfId="0" applyFont="1" applyFill="1" applyBorder="1" applyAlignment="1">
      <alignment horizontal="center" vertical="center"/>
    </xf>
    <xf numFmtId="0" fontId="31" fillId="40" borderId="45" xfId="0" applyFont="1" applyFill="1" applyBorder="1" applyAlignment="1">
      <alignment horizontal="center" vertical="center" wrapText="1"/>
    </xf>
    <xf numFmtId="0" fontId="1" fillId="40" borderId="45" xfId="0" applyFont="1" applyFill="1" applyBorder="1" applyAlignment="1">
      <alignment wrapText="1"/>
    </xf>
    <xf numFmtId="0" fontId="32" fillId="36" borderId="0" xfId="0" applyFont="1" applyFill="1" applyBorder="1" applyAlignment="1">
      <alignment vertical="center" wrapText="1"/>
    </xf>
    <xf numFmtId="0" fontId="32" fillId="36" borderId="0" xfId="0" applyFont="1" applyFill="1" applyBorder="1" applyAlignment="1">
      <alignment vertical="center"/>
    </xf>
    <xf numFmtId="0" fontId="26" fillId="34" borderId="20" xfId="0" applyFont="1" applyFill="1" applyBorder="1" applyAlignment="1">
      <alignment horizontal="center" vertical="center"/>
    </xf>
    <xf numFmtId="0" fontId="32" fillId="36" borderId="45" xfId="0" applyFont="1" applyFill="1" applyBorder="1" applyAlignment="1">
      <alignment vertical="center" wrapText="1"/>
    </xf>
    <xf numFmtId="0" fontId="31" fillId="36" borderId="45" xfId="0" applyFont="1" applyFill="1" applyBorder="1" applyAlignment="1">
      <alignment vertical="center" wrapText="1"/>
    </xf>
    <xf numFmtId="0" fontId="32" fillId="36" borderId="45" xfId="0" applyFont="1" applyFill="1" applyBorder="1" applyAlignment="1">
      <alignment vertical="center"/>
    </xf>
    <xf numFmtId="0" fontId="1" fillId="36" borderId="45" xfId="0" applyFont="1" applyFill="1" applyBorder="1" applyAlignment="1">
      <alignment/>
    </xf>
    <xf numFmtId="0" fontId="83" fillId="0" borderId="0" xfId="46" applyAlignment="1" applyProtection="1">
      <alignment/>
      <protection/>
    </xf>
    <xf numFmtId="0" fontId="33" fillId="0" borderId="0" xfId="0" applyFont="1" applyAlignment="1">
      <alignment/>
    </xf>
    <xf numFmtId="0" fontId="94" fillId="0" borderId="0" xfId="0" applyFont="1" applyAlignment="1">
      <alignment horizontal="left"/>
    </xf>
    <xf numFmtId="0" fontId="9" fillId="0" borderId="0" xfId="0" applyFont="1" applyBorder="1" applyAlignment="1">
      <alignment/>
    </xf>
    <xf numFmtId="0" fontId="52" fillId="0" borderId="0" xfId="0" applyFont="1" applyBorder="1" applyAlignment="1">
      <alignment vertical="center" wrapText="1"/>
    </xf>
    <xf numFmtId="0" fontId="6" fillId="0" borderId="0" xfId="0" applyFont="1" applyBorder="1" applyAlignment="1">
      <alignment horizontal="left"/>
    </xf>
    <xf numFmtId="0" fontId="16" fillId="36" borderId="32" xfId="0" applyFont="1" applyFill="1" applyBorder="1" applyAlignment="1">
      <alignment horizontal="center" vertical="center" wrapText="1"/>
    </xf>
    <xf numFmtId="0" fontId="12" fillId="36" borderId="0" xfId="0" applyFont="1" applyFill="1" applyBorder="1" applyAlignment="1">
      <alignment horizontal="left" vertical="center" wrapText="1"/>
    </xf>
    <xf numFmtId="0" fontId="12" fillId="36" borderId="28" xfId="0" applyFont="1" applyFill="1" applyBorder="1" applyAlignment="1">
      <alignment horizontal="left" vertical="center" wrapText="1"/>
    </xf>
    <xf numFmtId="0" fontId="21" fillId="0" borderId="46" xfId="0" applyFont="1" applyBorder="1" applyAlignment="1">
      <alignment horizontal="left" vertical="center"/>
    </xf>
    <xf numFmtId="0" fontId="21" fillId="0" borderId="0" xfId="0" applyFont="1" applyBorder="1" applyAlignment="1">
      <alignment horizontal="left" vertical="center" wrapText="1"/>
    </xf>
    <xf numFmtId="0" fontId="22" fillId="0" borderId="0" xfId="0" applyFont="1" applyFill="1" applyBorder="1" applyAlignment="1">
      <alignment horizontal="left" vertical="center" wrapText="1"/>
    </xf>
    <xf numFmtId="0" fontId="10" fillId="34" borderId="19" xfId="0" applyFont="1" applyFill="1" applyBorder="1" applyAlignment="1">
      <alignment horizontal="center" vertical="center"/>
    </xf>
    <xf numFmtId="0" fontId="17" fillId="36" borderId="47" xfId="0" applyFont="1" applyFill="1" applyBorder="1" applyAlignment="1">
      <alignment horizontal="center" vertical="center" wrapText="1"/>
    </xf>
    <xf numFmtId="2" fontId="15" fillId="34" borderId="31" xfId="0" applyNumberFormat="1" applyFont="1" applyFill="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center"/>
    </xf>
    <xf numFmtId="0" fontId="12" fillId="36" borderId="0" xfId="0" applyFont="1" applyFill="1" applyBorder="1" applyAlignment="1">
      <alignment horizontal="center" vertical="center" wrapText="1"/>
    </xf>
    <xf numFmtId="0" fontId="13" fillId="34" borderId="19" xfId="0" applyFont="1" applyFill="1" applyBorder="1" applyAlignment="1">
      <alignment horizontal="center" vertical="center"/>
    </xf>
    <xf numFmtId="0" fontId="13" fillId="34" borderId="31" xfId="0" applyFont="1" applyFill="1" applyBorder="1" applyAlignment="1">
      <alignment horizontal="center" vertical="center"/>
    </xf>
    <xf numFmtId="0" fontId="16" fillId="34" borderId="22" xfId="0" applyFont="1" applyFill="1" applyBorder="1" applyAlignment="1">
      <alignment horizontal="center" vertical="center"/>
    </xf>
    <xf numFmtId="0" fontId="8" fillId="0" borderId="0" xfId="0" applyFont="1" applyBorder="1" applyAlignment="1">
      <alignment horizontal="left" wrapText="1"/>
    </xf>
    <xf numFmtId="0" fontId="50" fillId="0" borderId="0" xfId="0" applyFont="1" applyBorder="1" applyAlignment="1">
      <alignment horizontal="center" wrapText="1"/>
    </xf>
    <xf numFmtId="0" fontId="52" fillId="0" borderId="0" xfId="0" applyFont="1" applyBorder="1" applyAlignment="1">
      <alignment horizontal="left" vertical="center" wrapText="1"/>
    </xf>
    <xf numFmtId="0" fontId="52" fillId="0" borderId="0" xfId="0" applyFont="1" applyAlignment="1">
      <alignment vertical="center" wrapText="1"/>
    </xf>
    <xf numFmtId="0" fontId="0" fillId="0" borderId="0" xfId="0" applyAlignment="1">
      <alignment wrapText="1"/>
    </xf>
    <xf numFmtId="0" fontId="35" fillId="36" borderId="21" xfId="0" applyFont="1" applyFill="1" applyBorder="1" applyAlignment="1">
      <alignment horizontal="left" wrapText="1"/>
    </xf>
    <xf numFmtId="0" fontId="35" fillId="36" borderId="30" xfId="0" applyFont="1" applyFill="1" applyBorder="1" applyAlignment="1">
      <alignment horizontal="left" wrapText="1"/>
    </xf>
    <xf numFmtId="0" fontId="34" fillId="34" borderId="31" xfId="0" applyFont="1" applyFill="1" applyBorder="1" applyAlignment="1">
      <alignment horizontal="center" vertical="center" wrapText="1"/>
    </xf>
    <xf numFmtId="0" fontId="36" fillId="0" borderId="0" xfId="0" applyFont="1" applyBorder="1" applyAlignment="1">
      <alignment horizontal="left" vertical="center"/>
    </xf>
    <xf numFmtId="0" fontId="26" fillId="36" borderId="40" xfId="0" applyFont="1" applyFill="1" applyBorder="1" applyAlignment="1">
      <alignment horizontal="center" vertical="center" wrapText="1"/>
    </xf>
    <xf numFmtId="0" fontId="26" fillId="36" borderId="48" xfId="0" applyFont="1" applyFill="1" applyBorder="1" applyAlignment="1">
      <alignment horizontal="center" vertical="center" wrapText="1"/>
    </xf>
    <xf numFmtId="0" fontId="26" fillId="0" borderId="40"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0" xfId="0" applyFont="1" applyBorder="1" applyAlignment="1">
      <alignment horizontal="center"/>
    </xf>
    <xf numFmtId="0" fontId="26" fillId="0" borderId="49" xfId="0" applyFont="1" applyBorder="1" applyAlignment="1">
      <alignment horizontal="center"/>
    </xf>
    <xf numFmtId="0" fontId="27" fillId="34" borderId="31" xfId="0" applyFont="1" applyFill="1" applyBorder="1" applyAlignment="1">
      <alignment horizontal="center" vertical="center" wrapText="1"/>
    </xf>
    <xf numFmtId="0" fontId="32" fillId="36" borderId="50" xfId="0" applyFont="1" applyFill="1" applyBorder="1" applyAlignment="1">
      <alignment horizontal="center" vertical="center" wrapText="1"/>
    </xf>
    <xf numFmtId="0" fontId="29" fillId="36" borderId="50" xfId="0" applyFont="1" applyFill="1" applyBorder="1" applyAlignment="1">
      <alignment horizontal="left" vertical="center" wrapText="1"/>
    </xf>
    <xf numFmtId="0" fontId="35" fillId="36" borderId="50" xfId="0" applyFont="1" applyFill="1" applyBorder="1" applyAlignment="1">
      <alignment horizontal="center" vertical="center" wrapText="1"/>
    </xf>
    <xf numFmtId="0" fontId="34" fillId="36" borderId="26" xfId="0" applyFont="1" applyFill="1" applyBorder="1" applyAlignment="1">
      <alignment horizontal="center" vertical="center" wrapText="1"/>
    </xf>
    <xf numFmtId="0" fontId="27" fillId="34" borderId="31" xfId="0" applyFont="1" applyFill="1" applyBorder="1" applyAlignment="1">
      <alignment horizontal="left" vertical="center"/>
    </xf>
    <xf numFmtId="0" fontId="29" fillId="36" borderId="50" xfId="0" applyFont="1" applyFill="1" applyBorder="1" applyAlignment="1">
      <alignment horizontal="center" vertical="center" wrapText="1"/>
    </xf>
    <xf numFmtId="0" fontId="26" fillId="34" borderId="36" xfId="0" applyFont="1" applyFill="1" applyBorder="1" applyAlignment="1">
      <alignment horizontal="center"/>
    </xf>
    <xf numFmtId="0" fontId="26" fillId="34" borderId="37" xfId="0" applyFont="1" applyFill="1" applyBorder="1" applyAlignment="1">
      <alignment horizontal="center"/>
    </xf>
    <xf numFmtId="0" fontId="26" fillId="36" borderId="0" xfId="0" applyFont="1" applyFill="1" applyBorder="1" applyAlignment="1">
      <alignment horizontal="right" vertical="center"/>
    </xf>
    <xf numFmtId="0" fontId="26" fillId="34" borderId="31" xfId="0" applyFont="1" applyFill="1" applyBorder="1" applyAlignment="1">
      <alignment horizontal="center" vertical="center"/>
    </xf>
    <xf numFmtId="0" fontId="26" fillId="0" borderId="0" xfId="0" applyFont="1" applyBorder="1" applyAlignment="1">
      <alignment horizontal="left" wrapText="1"/>
    </xf>
    <xf numFmtId="0" fontId="26" fillId="36" borderId="0" xfId="0" applyFont="1" applyFill="1" applyBorder="1" applyAlignment="1">
      <alignment horizontal="left" vertical="center" wrapText="1"/>
    </xf>
    <xf numFmtId="0" fontId="1" fillId="36" borderId="0" xfId="0" applyFont="1" applyFill="1" applyBorder="1" applyAlignment="1">
      <alignment horizontal="center"/>
    </xf>
    <xf numFmtId="0" fontId="44" fillId="36" borderId="0" xfId="0" applyFont="1" applyFill="1" applyBorder="1" applyAlignment="1">
      <alignment horizontal="left" vertical="center" wrapText="1"/>
    </xf>
    <xf numFmtId="0" fontId="46" fillId="36" borderId="32" xfId="0" applyFont="1" applyFill="1" applyBorder="1" applyAlignment="1">
      <alignment horizontal="center" vertical="center" wrapText="1"/>
    </xf>
    <xf numFmtId="0" fontId="29" fillId="36" borderId="51" xfId="0" applyFont="1" applyFill="1" applyBorder="1" applyAlignment="1">
      <alignment horizontal="center" vertical="center" wrapText="1"/>
    </xf>
    <xf numFmtId="0" fontId="29" fillId="36" borderId="52" xfId="0" applyFont="1" applyFill="1" applyBorder="1" applyAlignment="1">
      <alignment horizontal="center" vertical="center" wrapText="1"/>
    </xf>
    <xf numFmtId="0" fontId="29" fillId="36" borderId="53" xfId="0" applyFont="1" applyFill="1" applyBorder="1" applyAlignment="1">
      <alignment horizontal="center" vertical="center" wrapText="1"/>
    </xf>
    <xf numFmtId="0" fontId="29" fillId="36" borderId="54" xfId="0" applyFont="1" applyFill="1" applyBorder="1" applyAlignment="1">
      <alignment horizontal="center" vertical="center" wrapText="1"/>
    </xf>
    <xf numFmtId="0" fontId="29" fillId="36" borderId="55" xfId="0" applyFont="1" applyFill="1" applyBorder="1" applyAlignment="1">
      <alignment horizontal="center" vertical="center" wrapText="1"/>
    </xf>
    <xf numFmtId="0" fontId="26" fillId="34" borderId="47" xfId="0" applyFont="1" applyFill="1" applyBorder="1" applyAlignment="1">
      <alignment horizontal="center"/>
    </xf>
    <xf numFmtId="0" fontId="26" fillId="34" borderId="0" xfId="0" applyFont="1" applyFill="1" applyBorder="1" applyAlignment="1">
      <alignment horizontal="center"/>
    </xf>
    <xf numFmtId="0" fontId="26" fillId="36" borderId="51" xfId="0" applyFont="1" applyFill="1" applyBorder="1" applyAlignment="1">
      <alignment horizontal="center"/>
    </xf>
    <xf numFmtId="0" fontId="26" fillId="36" borderId="53" xfId="0" applyFont="1" applyFill="1" applyBorder="1" applyAlignment="1">
      <alignment horizontal="center"/>
    </xf>
    <xf numFmtId="0" fontId="26" fillId="36" borderId="0" xfId="0" applyFont="1" applyFill="1" applyBorder="1" applyAlignment="1">
      <alignment horizontal="center"/>
    </xf>
    <xf numFmtId="3" fontId="27" fillId="36" borderId="0" xfId="0" applyNumberFormat="1" applyFont="1" applyFill="1" applyBorder="1" applyAlignment="1">
      <alignment horizontal="center"/>
    </xf>
    <xf numFmtId="0" fontId="44" fillId="36" borderId="0" xfId="0" applyFont="1" applyFill="1" applyBorder="1" applyAlignment="1">
      <alignment horizontal="left" wrapText="1"/>
    </xf>
    <xf numFmtId="0" fontId="44" fillId="36" borderId="0" xfId="0" applyFont="1" applyFill="1" applyBorder="1" applyAlignment="1">
      <alignment horizontal="left"/>
    </xf>
    <xf numFmtId="0" fontId="34" fillId="36" borderId="0" xfId="0" applyFont="1" applyFill="1" applyBorder="1" applyAlignment="1">
      <alignment horizontal="center" vertical="center" wrapText="1"/>
    </xf>
    <xf numFmtId="0" fontId="34" fillId="36" borderId="0" xfId="0" applyFont="1" applyFill="1" applyBorder="1" applyAlignment="1">
      <alignment horizontal="center" vertical="center"/>
    </xf>
    <xf numFmtId="0" fontId="31" fillId="36" borderId="0" xfId="0" applyFont="1" applyFill="1" applyBorder="1" applyAlignment="1">
      <alignment horizontal="center" vertical="center" wrapText="1"/>
    </xf>
    <xf numFmtId="0" fontId="47" fillId="36" borderId="56" xfId="0" applyFont="1" applyFill="1" applyBorder="1" applyAlignment="1">
      <alignment horizontal="center"/>
    </xf>
    <xf numFmtId="0" fontId="0" fillId="0" borderId="18" xfId="0" applyBorder="1" applyAlignment="1">
      <alignment horizontal="center"/>
    </xf>
    <xf numFmtId="0" fontId="51" fillId="36" borderId="35" xfId="0" applyFont="1" applyFill="1" applyBorder="1" applyAlignment="1">
      <alignment horizontal="center" vertical="center" wrapText="1"/>
    </xf>
    <xf numFmtId="0" fontId="12" fillId="0" borderId="0" xfId="0" applyFont="1" applyBorder="1" applyAlignment="1">
      <alignment horizontal="left"/>
    </xf>
    <xf numFmtId="0" fontId="15" fillId="36" borderId="21" xfId="0" applyFont="1" applyFill="1" applyBorder="1" applyAlignment="1">
      <alignment horizontal="center" vertical="center"/>
    </xf>
    <xf numFmtId="0" fontId="12" fillId="0" borderId="0" xfId="0" applyFont="1" applyBorder="1" applyAlignment="1">
      <alignment horizontal="center" vertical="center"/>
    </xf>
    <xf numFmtId="0" fontId="21" fillId="0" borderId="56" xfId="0" applyFont="1" applyBorder="1" applyAlignment="1">
      <alignment horizontal="left" vertical="center"/>
    </xf>
    <xf numFmtId="0" fontId="51" fillId="36" borderId="30" xfId="0" applyFont="1" applyFill="1" applyBorder="1" applyAlignment="1">
      <alignment horizontal="left" vertical="center" wrapText="1"/>
    </xf>
    <xf numFmtId="0" fontId="51" fillId="36" borderId="21" xfId="0" applyFont="1" applyFill="1" applyBorder="1" applyAlignment="1">
      <alignment horizontal="left" vertical="center" wrapText="1"/>
    </xf>
    <xf numFmtId="0" fontId="51" fillId="36" borderId="33" xfId="0" applyFont="1" applyFill="1" applyBorder="1" applyAlignment="1">
      <alignment horizontal="left" vertical="center" wrapText="1"/>
    </xf>
    <xf numFmtId="0" fontId="51" fillId="36" borderId="0" xfId="0" applyFont="1" applyFill="1" applyBorder="1" applyAlignment="1">
      <alignment horizontal="left" vertical="center" wrapText="1"/>
    </xf>
    <xf numFmtId="0" fontId="20" fillId="36" borderId="0" xfId="0" applyFont="1" applyFill="1" applyBorder="1" applyAlignment="1">
      <alignment horizontal="center" vertical="center" wrapText="1"/>
    </xf>
    <xf numFmtId="0" fontId="53" fillId="0" borderId="0" xfId="0" applyFont="1" applyBorder="1" applyAlignment="1">
      <alignment horizontal="center"/>
    </xf>
    <xf numFmtId="0" fontId="53" fillId="0" borderId="21" xfId="0" applyFont="1" applyBorder="1" applyAlignment="1">
      <alignment horizontal="center"/>
    </xf>
    <xf numFmtId="0" fontId="53" fillId="0" borderId="33" xfId="0" applyFont="1" applyBorder="1" applyAlignment="1">
      <alignment horizontal="left"/>
    </xf>
    <xf numFmtId="0" fontId="10" fillId="0" borderId="21" xfId="0" applyFont="1" applyBorder="1" applyAlignment="1">
      <alignment horizontal="left" wrapText="1"/>
    </xf>
    <xf numFmtId="0" fontId="17" fillId="36" borderId="49" xfId="0" applyFont="1" applyFill="1" applyBorder="1" applyAlignment="1">
      <alignment horizontal="left" vertical="center" wrapText="1"/>
    </xf>
    <xf numFmtId="0" fontId="17" fillId="36" borderId="0" xfId="0" applyFont="1" applyFill="1" applyBorder="1" applyAlignment="1">
      <alignment horizontal="center" vertical="center" wrapText="1"/>
    </xf>
    <xf numFmtId="0" fontId="33"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50">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fill>
        <patternFill patternType="solid">
          <fgColor indexed="9"/>
          <bgColor indexed="26"/>
        </patternFill>
      </fill>
      <border>
        <left style="thin">
          <color indexed="8"/>
        </left>
        <right style="thin">
          <color indexed="8"/>
        </right>
        <top style="thin">
          <color indexed="8"/>
        </top>
        <bottom style="thin">
          <color indexed="8"/>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patternType="solid">
          <fgColor indexed="26"/>
          <bgColor indexed="9"/>
        </patternFill>
      </fill>
      <border>
        <left style="thin">
          <color indexed="8"/>
        </left>
        <right style="thin">
          <color indexed="8"/>
        </right>
        <top style="thin">
          <color indexed="8"/>
        </top>
        <bottom style="thin">
          <color indexed="8"/>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indexed="9"/>
        </patternFill>
      </fill>
      <border>
        <left/>
        <right/>
        <top/>
        <bottom/>
      </border>
    </dxf>
    <dxf>
      <fill>
        <patternFill>
          <bgColor rgb="FFFFFF00"/>
        </patternFill>
      </fill>
      <border>
        <left style="thin"/>
        <right style="thin"/>
        <top style="thin"/>
        <bottom style="thin"/>
      </border>
    </dxf>
    <dxf>
      <fill>
        <patternFill patternType="solid">
          <fgColor indexed="26"/>
          <bgColor rgb="FFFFFF00"/>
        </patternFill>
      </fill>
      <border>
        <left style="thin">
          <color indexed="8"/>
        </left>
        <right style="thin">
          <color indexed="8"/>
        </right>
        <top style="thin">
          <color indexed="8"/>
        </top>
        <bottom style="thin">
          <color indexed="8"/>
        </bottom>
      </border>
    </dxf>
    <dxf>
      <fill>
        <patternFill patternType="solid">
          <fgColor indexed="34"/>
          <bgColor indexed="13"/>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style="thin">
          <color indexed="8"/>
        </left>
        <right style="thin">
          <color indexed="8"/>
        </right>
        <top style="thin">
          <color indexed="8"/>
        </top>
        <bottom style="thin">
          <color indexed="8"/>
        </bottom>
      </border>
    </dxf>
    <dxf>
      <fill>
        <patternFill patternType="solid">
          <fgColor indexed="34"/>
          <bgColor indexed="13"/>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right/>
        <top/>
        <bottom/>
      </border>
    </dxf>
    <dxf>
      <fill>
        <patternFill patternType="solid">
          <fgColor indexed="34"/>
          <bgColor indexed="13"/>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right/>
        <top/>
        <bottom/>
      </border>
    </dxf>
    <dxf>
      <fill>
        <patternFill patternType="solid">
          <fgColor indexed="34"/>
          <bgColor indexed="13"/>
        </patternFill>
      </fill>
      <border>
        <left style="thin">
          <color indexed="8"/>
        </left>
        <right style="thin">
          <color indexed="8"/>
        </right>
        <top style="thin">
          <color indexed="8"/>
        </top>
        <bottom style="thin">
          <color indexed="8"/>
        </bottom>
      </border>
    </dxf>
    <dxf>
      <fill>
        <patternFill patternType="solid">
          <fgColor indexed="34"/>
          <bgColor indexed="13"/>
        </patternFill>
      </fill>
      <border>
        <left style="thin">
          <color indexed="8"/>
        </left>
        <right style="thin">
          <color indexed="8"/>
        </right>
        <top style="thin">
          <color indexed="8"/>
        </top>
        <bottom style="thin">
          <color indexed="8"/>
        </bottom>
      </border>
    </dxf>
    <dxf>
      <fill>
        <patternFill patternType="solid">
          <fgColor indexed="34"/>
          <bgColor indexed="13"/>
        </patternFill>
      </fill>
      <border>
        <left style="thin">
          <color indexed="8"/>
        </left>
        <right style="thin">
          <color indexed="8"/>
        </right>
        <top style="thin">
          <color indexed="8"/>
        </top>
        <bottom style="thin">
          <color indexed="8"/>
        </bottom>
      </border>
    </dxf>
    <dxf>
      <fill>
        <patternFill patternType="solid">
          <fgColor indexed="26"/>
          <bgColor indexed="9"/>
        </patternFill>
      </fill>
      <border>
        <left/>
        <right/>
        <top/>
        <bottom/>
      </border>
    </dxf>
    <dxf>
      <fill>
        <patternFill patternType="solid">
          <fgColor indexed="53"/>
          <bgColor indexed="10"/>
        </patternFill>
      </fill>
    </dxf>
    <dxf>
      <border>
        <left style="thin">
          <color indexed="8"/>
        </left>
        <right style="thin">
          <color indexed="8"/>
        </right>
        <top style="thin">
          <color indexed="8"/>
        </top>
        <bottom style="thin">
          <color indexed="8"/>
        </bottom>
      </border>
    </dxf>
    <dxf>
      <border>
        <left style="thin">
          <color indexed="8"/>
        </left>
        <right style="thin">
          <color indexed="8"/>
        </right>
        <top style="thin">
          <color indexed="8"/>
        </top>
        <bottom style="thin">
          <color indexed="8"/>
        </bottom>
      </border>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patternType="solid">
          <fgColor rgb="FFFFFF00"/>
          <bgColor rgb="FFFFFF00"/>
        </patternFill>
      </fill>
      <border>
        <left style="thin">
          <color rgb="FF000000"/>
        </left>
        <right style="thin">
          <color rgb="FF000000"/>
        </right>
        <top style="thin"/>
        <bottom style="thin">
          <color rgb="FF000000"/>
        </bottom>
      </border>
    </dxf>
    <dxf>
      <fill>
        <patternFill patternType="solid">
          <fgColor rgb="FFFFFFCC"/>
          <bgColor rgb="FFFFFFFF"/>
        </patternFill>
      </fill>
      <border>
        <left style="thin">
          <color rgb="FF000000"/>
        </left>
        <right style="thin">
          <color rgb="FF000000"/>
        </right>
        <top style="thin"/>
        <bottom style="thin">
          <color rgb="FF000000"/>
        </bottom>
      </border>
    </dxf>
    <dxf>
      <fill>
        <patternFill patternType="solid">
          <fgColor rgb="FFFFFFCC"/>
          <bgColor rgb="FFFFFF00"/>
        </patternFill>
      </fill>
      <border>
        <left style="thin">
          <color rgb="FF000000"/>
        </left>
        <right style="thin">
          <color rgb="FF000000"/>
        </right>
        <top style="thin"/>
        <bottom style="thin">
          <color rgb="FF000000"/>
        </bottom>
      </border>
    </dxf>
    <dxf>
      <fill>
        <patternFill patternType="solid">
          <fgColor rgb="FFFFFFFF"/>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0</xdr:row>
      <xdr:rowOff>0</xdr:rowOff>
    </xdr:from>
    <xdr:to>
      <xdr:col>9</xdr:col>
      <xdr:colOff>342900</xdr:colOff>
      <xdr:row>1</xdr:row>
      <xdr:rowOff>38100</xdr:rowOff>
    </xdr:to>
    <xdr:pic>
      <xdr:nvPicPr>
        <xdr:cNvPr id="1" name="1 Imagen"/>
        <xdr:cNvPicPr preferRelativeResize="1">
          <a:picLocks noChangeAspect="1"/>
        </xdr:cNvPicPr>
      </xdr:nvPicPr>
      <xdr:blipFill>
        <a:blip r:embed="rId1"/>
        <a:srcRect b="33299"/>
        <a:stretch>
          <a:fillRect/>
        </a:stretch>
      </xdr:blipFill>
      <xdr:spPr>
        <a:xfrm>
          <a:off x="3609975" y="0"/>
          <a:ext cx="60864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0</xdr:row>
      <xdr:rowOff>76200</xdr:rowOff>
    </xdr:from>
    <xdr:to>
      <xdr:col>11</xdr:col>
      <xdr:colOff>561975</xdr:colOff>
      <xdr:row>3</xdr:row>
      <xdr:rowOff>19050</xdr:rowOff>
    </xdr:to>
    <xdr:pic>
      <xdr:nvPicPr>
        <xdr:cNvPr id="1" name="1 Imagen"/>
        <xdr:cNvPicPr preferRelativeResize="1">
          <a:picLocks noChangeAspect="1"/>
        </xdr:cNvPicPr>
      </xdr:nvPicPr>
      <xdr:blipFill>
        <a:blip r:embed="rId1"/>
        <a:srcRect b="33299"/>
        <a:stretch>
          <a:fillRect/>
        </a:stretch>
      </xdr:blipFill>
      <xdr:spPr>
        <a:xfrm>
          <a:off x="3895725" y="76200"/>
          <a:ext cx="54006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1476375</xdr:colOff>
      <xdr:row>0</xdr:row>
      <xdr:rowOff>114300</xdr:rowOff>
    </xdr:from>
    <xdr:to>
      <xdr:col>7</xdr:col>
      <xdr:colOff>819150</xdr:colOff>
      <xdr:row>1</xdr:row>
      <xdr:rowOff>209550</xdr:rowOff>
    </xdr:to>
    <xdr:pic>
      <xdr:nvPicPr>
        <xdr:cNvPr id="1" name="1 Imagen"/>
        <xdr:cNvPicPr preferRelativeResize="1">
          <a:picLocks noChangeAspect="1"/>
        </xdr:cNvPicPr>
      </xdr:nvPicPr>
      <xdr:blipFill>
        <a:blip r:embed="rId1"/>
        <a:srcRect b="33299"/>
        <a:stretch>
          <a:fillRect/>
        </a:stretch>
      </xdr:blipFill>
      <xdr:spPr>
        <a:xfrm>
          <a:off x="4905375" y="114300"/>
          <a:ext cx="54006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2152650</xdr:colOff>
      <xdr:row>0</xdr:row>
      <xdr:rowOff>19050</xdr:rowOff>
    </xdr:from>
    <xdr:to>
      <xdr:col>4</xdr:col>
      <xdr:colOff>2314575</xdr:colOff>
      <xdr:row>1</xdr:row>
      <xdr:rowOff>219075</xdr:rowOff>
    </xdr:to>
    <xdr:pic>
      <xdr:nvPicPr>
        <xdr:cNvPr id="1" name="1 Imagen"/>
        <xdr:cNvPicPr preferRelativeResize="1">
          <a:picLocks noChangeAspect="1"/>
        </xdr:cNvPicPr>
      </xdr:nvPicPr>
      <xdr:blipFill>
        <a:blip r:embed="rId1"/>
        <a:srcRect b="33299"/>
        <a:stretch>
          <a:fillRect/>
        </a:stretch>
      </xdr:blipFill>
      <xdr:spPr>
        <a:xfrm>
          <a:off x="2505075" y="19050"/>
          <a:ext cx="4657725"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9525</xdr:rowOff>
    </xdr:from>
    <xdr:to>
      <xdr:col>9</xdr:col>
      <xdr:colOff>1009650</xdr:colOff>
      <xdr:row>0</xdr:row>
      <xdr:rowOff>809625</xdr:rowOff>
    </xdr:to>
    <xdr:pic>
      <xdr:nvPicPr>
        <xdr:cNvPr id="1" name="1 Imagen"/>
        <xdr:cNvPicPr preferRelativeResize="1">
          <a:picLocks noChangeAspect="1"/>
        </xdr:cNvPicPr>
      </xdr:nvPicPr>
      <xdr:blipFill>
        <a:blip r:embed="rId1"/>
        <a:srcRect b="33299"/>
        <a:stretch>
          <a:fillRect/>
        </a:stretch>
      </xdr:blipFill>
      <xdr:spPr>
        <a:xfrm>
          <a:off x="4752975" y="9525"/>
          <a:ext cx="60864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coinnovacion@gva.es"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3:G39"/>
  <sheetViews>
    <sheetView showZeros="0" view="pageBreakPreview" zoomScale="70" zoomScaleNormal="75" zoomScaleSheetLayoutView="70" zoomScalePageLayoutView="0" workbookViewId="0" topLeftCell="A1">
      <selection activeCell="A39" sqref="A39"/>
    </sheetView>
  </sheetViews>
  <sheetFormatPr defaultColWidth="11.00390625" defaultRowHeight="15"/>
  <sheetData>
    <row r="3" spans="2:4" ht="19.5">
      <c r="B3" s="1" t="s">
        <v>0</v>
      </c>
      <c r="C3" s="1"/>
      <c r="D3" s="1"/>
    </row>
    <row r="4" spans="1:7" ht="15">
      <c r="A4" s="2"/>
      <c r="B4" s="2"/>
      <c r="C4" s="2"/>
      <c r="D4" s="2"/>
      <c r="E4" s="2"/>
      <c r="F4" s="2"/>
      <c r="G4" s="2"/>
    </row>
    <row r="5" spans="1:7" ht="19.5">
      <c r="A5" s="2"/>
      <c r="B5" s="3" t="s">
        <v>1</v>
      </c>
      <c r="C5" s="2"/>
      <c r="D5" s="2"/>
      <c r="E5" s="2"/>
      <c r="F5" s="2"/>
      <c r="G5" s="2"/>
    </row>
    <row r="8" spans="2:7" ht="15">
      <c r="B8" s="4" t="s">
        <v>2</v>
      </c>
      <c r="C8" s="5"/>
      <c r="D8" s="5"/>
      <c r="E8" s="5"/>
      <c r="F8" s="5"/>
      <c r="G8" s="6"/>
    </row>
    <row r="9" spans="2:7" ht="15">
      <c r="B9" s="7"/>
      <c r="C9" s="8"/>
      <c r="D9" s="8"/>
      <c r="E9" s="8"/>
      <c r="F9" s="8"/>
      <c r="G9" s="9"/>
    </row>
    <row r="10" spans="2:7" ht="15">
      <c r="B10" s="10"/>
      <c r="C10" s="11"/>
      <c r="D10" s="11"/>
      <c r="E10" s="11"/>
      <c r="F10" s="11"/>
      <c r="G10" s="12"/>
    </row>
    <row r="11" spans="2:7" ht="15">
      <c r="B11" s="4" t="s">
        <v>3</v>
      </c>
      <c r="C11" s="5"/>
      <c r="D11" s="5"/>
      <c r="E11" s="5"/>
      <c r="F11" s="5"/>
      <c r="G11" s="6"/>
    </row>
    <row r="12" spans="2:7" ht="15">
      <c r="B12" s="7"/>
      <c r="C12" s="8"/>
      <c r="D12" s="8"/>
      <c r="E12" s="8"/>
      <c r="F12" s="8"/>
      <c r="G12" s="9"/>
    </row>
    <row r="13" spans="2:7" ht="15">
      <c r="B13" s="10"/>
      <c r="C13" s="11"/>
      <c r="D13" s="11"/>
      <c r="E13" s="11"/>
      <c r="F13" s="11"/>
      <c r="G13" s="12"/>
    </row>
    <row r="14" spans="2:7" ht="15">
      <c r="B14" s="4" t="s">
        <v>4</v>
      </c>
      <c r="C14" s="7"/>
      <c r="D14" s="5"/>
      <c r="F14" s="5"/>
      <c r="G14" s="6"/>
    </row>
    <row r="15" spans="2:7" ht="15">
      <c r="B15" s="5" t="s">
        <v>5</v>
      </c>
      <c r="C15" s="8" t="s">
        <v>6</v>
      </c>
      <c r="D15" s="8"/>
      <c r="E15" s="8"/>
      <c r="F15" s="8"/>
      <c r="G15" s="9"/>
    </row>
    <row r="16" spans="2:7" ht="15">
      <c r="B16" s="10"/>
      <c r="C16" s="11"/>
      <c r="D16" s="11"/>
      <c r="E16" s="11"/>
      <c r="F16" s="11"/>
      <c r="G16" s="12"/>
    </row>
    <row r="17" spans="2:7" ht="15">
      <c r="B17" s="4" t="s">
        <v>7</v>
      </c>
      <c r="C17" s="5"/>
      <c r="D17" s="7"/>
      <c r="E17" s="5"/>
      <c r="F17" s="5"/>
      <c r="G17" s="6"/>
    </row>
    <row r="18" spans="3:7" ht="15">
      <c r="C18" s="8"/>
      <c r="D18" s="8"/>
      <c r="E18" s="8"/>
      <c r="F18" s="8"/>
      <c r="G18" s="9"/>
    </row>
    <row r="19" spans="2:7" ht="15">
      <c r="B19" s="10"/>
      <c r="C19" s="11"/>
      <c r="D19" s="11"/>
      <c r="E19" s="11"/>
      <c r="F19" s="11"/>
      <c r="G19" s="12"/>
    </row>
    <row r="20" spans="2:7" ht="15">
      <c r="B20" s="4" t="s">
        <v>8</v>
      </c>
      <c r="C20" s="5"/>
      <c r="D20" s="5"/>
      <c r="E20" s="5"/>
      <c r="F20" s="5"/>
      <c r="G20" s="6"/>
    </row>
    <row r="21" spans="2:7" ht="15">
      <c r="B21" s="7"/>
      <c r="C21" s="8"/>
      <c r="D21" s="8"/>
      <c r="E21" s="8"/>
      <c r="F21" s="8"/>
      <c r="G21" s="9"/>
    </row>
    <row r="22" spans="2:7" ht="15">
      <c r="B22" s="10"/>
      <c r="C22" s="11"/>
      <c r="D22" s="11"/>
      <c r="E22" s="11"/>
      <c r="F22" s="11"/>
      <c r="G22" s="12"/>
    </row>
    <row r="23" spans="2:7" ht="15">
      <c r="B23" s="4" t="s">
        <v>9</v>
      </c>
      <c r="C23" s="5"/>
      <c r="D23" s="5"/>
      <c r="E23" s="5"/>
      <c r="F23" s="5"/>
      <c r="G23" s="6"/>
    </row>
    <row r="24" spans="2:7" ht="15">
      <c r="B24" s="7"/>
      <c r="C24" s="8"/>
      <c r="D24" s="8"/>
      <c r="E24" s="8"/>
      <c r="F24" s="8"/>
      <c r="G24" s="9"/>
    </row>
    <row r="25" spans="2:7" ht="15">
      <c r="B25" s="10"/>
      <c r="C25" s="11"/>
      <c r="D25" s="11"/>
      <c r="E25" s="11"/>
      <c r="F25" s="11"/>
      <c r="G25" s="12"/>
    </row>
    <row r="26" spans="2:7" ht="15">
      <c r="B26" s="4" t="s">
        <v>10</v>
      </c>
      <c r="C26" s="5"/>
      <c r="D26" s="5"/>
      <c r="E26" s="5"/>
      <c r="F26" s="5"/>
      <c r="G26" s="6"/>
    </row>
    <row r="27" spans="2:7" ht="15">
      <c r="B27" s="7"/>
      <c r="C27" s="8"/>
      <c r="D27" s="8"/>
      <c r="E27" s="8"/>
      <c r="F27" s="8"/>
      <c r="G27" s="9"/>
    </row>
    <row r="28" spans="2:7" ht="15">
      <c r="B28" s="10"/>
      <c r="C28" s="11"/>
      <c r="D28" s="11"/>
      <c r="E28" s="11"/>
      <c r="F28" s="11"/>
      <c r="G28" s="12"/>
    </row>
    <row r="29" spans="2:7" ht="15">
      <c r="B29" s="4" t="s">
        <v>11</v>
      </c>
      <c r="C29" s="5"/>
      <c r="D29" s="5"/>
      <c r="E29" s="5"/>
      <c r="F29" s="5"/>
      <c r="G29" s="6"/>
    </row>
    <row r="30" spans="2:7" ht="15">
      <c r="B30" s="7"/>
      <c r="C30" s="8"/>
      <c r="D30" s="8"/>
      <c r="E30" s="8"/>
      <c r="F30" s="8"/>
      <c r="G30" s="9"/>
    </row>
    <row r="31" spans="2:7" ht="15">
      <c r="B31" s="10"/>
      <c r="C31" s="11"/>
      <c r="D31" s="11"/>
      <c r="E31" s="11"/>
      <c r="F31" s="11"/>
      <c r="G31" s="12"/>
    </row>
    <row r="32" spans="2:7" ht="15">
      <c r="B32" s="4" t="s">
        <v>12</v>
      </c>
      <c r="C32" s="5"/>
      <c r="D32" s="5"/>
      <c r="E32" s="5"/>
      <c r="F32" s="5"/>
      <c r="G32" s="6"/>
    </row>
    <row r="33" ht="15">
      <c r="A33" s="13" t="s">
        <v>13</v>
      </c>
    </row>
    <row r="34" ht="15">
      <c r="A34" s="13"/>
    </row>
    <row r="35" ht="15">
      <c r="A35" s="13"/>
    </row>
    <row r="36" ht="15">
      <c r="A36" s="13"/>
    </row>
    <row r="38" spans="1:7" ht="15">
      <c r="A38" s="359" t="s">
        <v>14</v>
      </c>
      <c r="B38" s="359"/>
      <c r="C38" s="359"/>
      <c r="D38" s="359"/>
      <c r="E38" s="359"/>
      <c r="F38" s="359"/>
      <c r="G38" s="359"/>
    </row>
    <row r="39" spans="1:7" ht="15">
      <c r="A39" s="14" t="s">
        <v>15</v>
      </c>
      <c r="B39" s="15"/>
      <c r="C39" s="15"/>
      <c r="D39" s="15"/>
      <c r="E39" s="15"/>
      <c r="F39" s="15"/>
      <c r="G39" s="15"/>
    </row>
  </sheetData>
  <sheetProtection selectLockedCells="1" selectUnlockedCells="1"/>
  <mergeCells count="1">
    <mergeCell ref="A38:G38"/>
  </mergeCells>
  <printOptions/>
  <pageMargins left="0.75" right="0.75" top="1" bottom="1" header="0.5118055555555555" footer="0.5118055555555555"/>
  <pageSetup horizontalDpi="300" verticalDpi="300" orientation="portrait" paperSize="9" scale="82" r:id="rId3"/>
  <rowBreaks count="1" manualBreakCount="1">
    <brk id="46" max="255" man="1"/>
  </rowBreaks>
  <legacyDrawing r:id="rId2"/>
</worksheet>
</file>

<file path=xl/worksheets/sheet2.xml><?xml version="1.0" encoding="utf-8"?>
<worksheet xmlns="http://schemas.openxmlformats.org/spreadsheetml/2006/main" xmlns:r="http://schemas.openxmlformats.org/officeDocument/2006/relationships">
  <sheetPr>
    <tabColor indexed="9"/>
    <pageSetUpPr fitToPage="1"/>
  </sheetPr>
  <dimension ref="A2:L38"/>
  <sheetViews>
    <sheetView showGridLines="0" showZeros="0" view="pageBreakPreview" zoomScale="70" zoomScaleSheetLayoutView="70" zoomScalePageLayoutView="0" workbookViewId="0" topLeftCell="A28">
      <selection activeCell="C36" sqref="C36"/>
    </sheetView>
  </sheetViews>
  <sheetFormatPr defaultColWidth="11.00390625" defaultRowHeight="60" customHeight="1"/>
  <cols>
    <col min="1" max="1" width="4.625" style="0" customWidth="1"/>
    <col min="2" max="2" width="19.50390625" style="16" customWidth="1"/>
    <col min="3" max="3" width="18.00390625" style="0" customWidth="1"/>
    <col min="4" max="4" width="8.375" style="0" customWidth="1"/>
    <col min="5" max="5" width="6.50390625" style="0" customWidth="1"/>
    <col min="6" max="6" width="16.875" style="0" customWidth="1"/>
    <col min="7" max="7" width="17.50390625" style="0" customWidth="1"/>
    <col min="8" max="8" width="17.00390625" style="0" customWidth="1"/>
    <col min="9" max="9" width="14.375" style="0" customWidth="1"/>
    <col min="10" max="10" width="18.50390625" style="0" customWidth="1"/>
    <col min="11" max="11" width="26.375" style="0" customWidth="1"/>
    <col min="12" max="12" width="22.375" style="0" customWidth="1"/>
  </cols>
  <sheetData>
    <row r="2" spans="1:11" ht="46.5" customHeight="1">
      <c r="A2" s="369" t="e">
        <f>#REF!</f>
        <v>#REF!</v>
      </c>
      <c r="B2" s="369"/>
      <c r="C2" s="369"/>
      <c r="D2" s="369"/>
      <c r="E2" s="369"/>
      <c r="F2" s="369"/>
      <c r="G2" s="369"/>
      <c r="H2" s="369"/>
      <c r="I2" s="369"/>
      <c r="J2" s="369"/>
      <c r="K2" s="369"/>
    </row>
    <row r="3" spans="1:11" ht="21" customHeight="1">
      <c r="A3" s="370" t="e">
        <f>#REF!</f>
        <v>#REF!</v>
      </c>
      <c r="B3" s="370"/>
      <c r="C3" s="370"/>
      <c r="D3" s="370"/>
      <c r="E3" s="370"/>
      <c r="F3" s="370"/>
      <c r="G3" s="370"/>
      <c r="H3" s="370"/>
      <c r="I3" s="370"/>
      <c r="J3" s="370"/>
      <c r="K3" s="370"/>
    </row>
    <row r="4" spans="1:6" ht="24.75" customHeight="1">
      <c r="A4" s="17" t="s">
        <v>16</v>
      </c>
      <c r="F4" s="18"/>
    </row>
    <row r="5" spans="1:11" s="22" customFormat="1" ht="22.5" customHeight="1">
      <c r="A5" s="371" t="s">
        <v>17</v>
      </c>
      <c r="B5" s="371"/>
      <c r="C5" s="372" t="s">
        <v>18</v>
      </c>
      <c r="D5" s="372"/>
      <c r="E5" s="372"/>
      <c r="F5" s="372"/>
      <c r="G5" s="372"/>
      <c r="H5" s="372"/>
      <c r="I5" s="20"/>
      <c r="J5" s="19" t="s">
        <v>19</v>
      </c>
      <c r="K5" s="21"/>
    </row>
    <row r="6" spans="1:11" s="22" customFormat="1" ht="50.25" customHeight="1">
      <c r="A6" s="19"/>
      <c r="B6" s="23" t="s">
        <v>20</v>
      </c>
      <c r="C6" s="373" t="s">
        <v>21</v>
      </c>
      <c r="D6" s="373"/>
      <c r="E6" s="373"/>
      <c r="F6" s="373"/>
      <c r="G6" s="373"/>
      <c r="H6" s="373"/>
      <c r="I6" s="373"/>
      <c r="J6" s="19" t="s">
        <v>22</v>
      </c>
      <c r="K6" s="24"/>
    </row>
    <row r="7" spans="1:11" s="22" customFormat="1" ht="23.25" customHeight="1">
      <c r="A7" s="25"/>
      <c r="B7" s="26" t="s">
        <v>23</v>
      </c>
      <c r="C7" s="27"/>
      <c r="D7" s="28" t="s">
        <v>24</v>
      </c>
      <c r="E7" s="29"/>
      <c r="F7" s="30"/>
      <c r="G7" s="28" t="s">
        <v>25</v>
      </c>
      <c r="H7" s="29"/>
      <c r="I7" s="31"/>
      <c r="J7" s="31"/>
      <c r="K7" s="30"/>
    </row>
    <row r="8" ht="23.25" customHeight="1">
      <c r="A8" s="17" t="s">
        <v>26</v>
      </c>
    </row>
    <row r="9" spans="1:11" ht="31.5" customHeight="1">
      <c r="A9" s="32"/>
      <c r="B9" s="25" t="s">
        <v>27</v>
      </c>
      <c r="C9" s="374" t="s">
        <v>28</v>
      </c>
      <c r="D9" s="374"/>
      <c r="E9" s="374"/>
      <c r="F9" s="374"/>
      <c r="G9" s="33" t="s">
        <v>29</v>
      </c>
      <c r="H9" s="34"/>
      <c r="I9" s="35" t="s">
        <v>30</v>
      </c>
      <c r="J9" s="36"/>
      <c r="K9" s="37"/>
    </row>
    <row r="10" spans="1:11" s="41" customFormat="1" ht="31.5" customHeight="1">
      <c r="A10" s="38" t="s">
        <v>31</v>
      </c>
      <c r="B10" s="39"/>
      <c r="C10" s="40"/>
      <c r="D10" s="40"/>
      <c r="E10" s="40"/>
      <c r="F10" s="40"/>
      <c r="G10" s="40"/>
      <c r="H10" s="40"/>
      <c r="I10" s="40"/>
      <c r="J10" s="40"/>
      <c r="K10" s="40"/>
    </row>
    <row r="11" spans="1:11" ht="31.5" customHeight="1">
      <c r="A11" s="8"/>
      <c r="B11" s="19" t="s">
        <v>27</v>
      </c>
      <c r="C11" s="42"/>
      <c r="D11" s="43"/>
      <c r="E11" s="43"/>
      <c r="F11" s="43"/>
      <c r="G11" s="44"/>
      <c r="H11" s="45"/>
      <c r="I11" s="46" t="s">
        <v>30</v>
      </c>
      <c r="J11" s="47"/>
      <c r="K11" s="48"/>
    </row>
    <row r="12" spans="1:11" ht="31.5" customHeight="1">
      <c r="A12" s="32"/>
      <c r="B12" s="26" t="s">
        <v>23</v>
      </c>
      <c r="C12" s="49"/>
      <c r="D12" s="28" t="s">
        <v>24</v>
      </c>
      <c r="E12" s="50"/>
      <c r="F12" s="51"/>
      <c r="G12" s="28" t="s">
        <v>32</v>
      </c>
      <c r="H12" s="50"/>
      <c r="I12" s="31"/>
      <c r="J12" s="31"/>
      <c r="K12" s="30"/>
    </row>
    <row r="13" spans="1:11" s="41" customFormat="1" ht="31.5" customHeight="1">
      <c r="A13" s="38" t="s">
        <v>33</v>
      </c>
      <c r="B13" s="39"/>
      <c r="C13" s="40"/>
      <c r="D13" s="40"/>
      <c r="E13" s="40"/>
      <c r="F13" s="40"/>
      <c r="G13" s="40"/>
      <c r="H13" s="40"/>
      <c r="I13" s="40"/>
      <c r="J13" s="40"/>
      <c r="K13" s="40"/>
    </row>
    <row r="14" spans="1:11" s="41" customFormat="1" ht="31.5" customHeight="1">
      <c r="A14" s="38"/>
      <c r="B14" s="23" t="s">
        <v>34</v>
      </c>
      <c r="C14" s="366"/>
      <c r="D14" s="366"/>
      <c r="E14" s="366"/>
      <c r="F14" s="366"/>
      <c r="G14" s="366"/>
      <c r="H14" s="366"/>
      <c r="I14" s="53"/>
      <c r="J14" s="19"/>
      <c r="K14" s="54"/>
    </row>
    <row r="15" spans="1:11" s="22" customFormat="1" ht="22.5" customHeight="1">
      <c r="A15" s="19"/>
      <c r="B15" s="23" t="s">
        <v>35</v>
      </c>
      <c r="C15" s="366"/>
      <c r="D15" s="366"/>
      <c r="E15" s="366"/>
      <c r="F15" s="366"/>
      <c r="G15" s="366"/>
      <c r="H15" s="366"/>
      <c r="I15" s="53"/>
      <c r="J15" s="19" t="s">
        <v>22</v>
      </c>
      <c r="K15" s="55"/>
    </row>
    <row r="16" spans="1:11" s="22" customFormat="1" ht="23.25" customHeight="1">
      <c r="A16" s="25"/>
      <c r="B16" s="26" t="s">
        <v>23</v>
      </c>
      <c r="C16" s="27"/>
      <c r="D16" s="28" t="s">
        <v>24</v>
      </c>
      <c r="E16" s="29"/>
      <c r="F16" s="30"/>
      <c r="G16" s="28" t="s">
        <v>32</v>
      </c>
      <c r="H16" s="29"/>
      <c r="I16" s="31"/>
      <c r="J16" s="31"/>
      <c r="K16" s="30"/>
    </row>
    <row r="17" spans="1:6" ht="25.5" customHeight="1">
      <c r="A17" s="17" t="s">
        <v>36</v>
      </c>
      <c r="F17" s="18"/>
    </row>
    <row r="18" spans="2:11" s="22" customFormat="1" ht="33.75" customHeight="1">
      <c r="B18" s="19" t="s">
        <v>37</v>
      </c>
      <c r="C18" s="56"/>
      <c r="D18" s="57"/>
      <c r="E18" s="57"/>
      <c r="F18" s="58"/>
      <c r="G18" s="367" t="s">
        <v>38</v>
      </c>
      <c r="H18" s="367"/>
      <c r="I18" s="367"/>
      <c r="J18" s="368"/>
      <c r="K18" s="368"/>
    </row>
    <row r="19" spans="2:11" s="22" customFormat="1" ht="21" customHeight="1">
      <c r="B19" s="19" t="s">
        <v>35</v>
      </c>
      <c r="C19" s="52"/>
      <c r="D19" s="59"/>
      <c r="E19" s="59"/>
      <c r="F19" s="59"/>
      <c r="G19" s="59"/>
      <c r="H19" s="60"/>
      <c r="I19" s="53"/>
      <c r="J19" s="19" t="s">
        <v>22</v>
      </c>
      <c r="K19" s="24"/>
    </row>
    <row r="20" s="32" customFormat="1" ht="15.75" customHeight="1">
      <c r="B20" s="61"/>
    </row>
    <row r="21" ht="23.25" customHeight="1">
      <c r="A21" s="38" t="s">
        <v>39</v>
      </c>
    </row>
    <row r="22" spans="1:12" s="22" customFormat="1" ht="32.25" customHeight="1">
      <c r="A22" s="32"/>
      <c r="B22" s="25" t="s">
        <v>40</v>
      </c>
      <c r="C22" s="62"/>
      <c r="D22" s="63"/>
      <c r="E22" s="63"/>
      <c r="F22" s="63"/>
      <c r="G22" s="64"/>
      <c r="H22" s="63"/>
      <c r="I22" s="65"/>
      <c r="J22" s="66" t="s">
        <v>41</v>
      </c>
      <c r="K22" s="67"/>
      <c r="L22" s="68"/>
    </row>
    <row r="23" spans="1:12" s="70" customFormat="1" ht="32.25" customHeight="1">
      <c r="A23" s="38" t="s">
        <v>42</v>
      </c>
      <c r="B23" s="19"/>
      <c r="C23" s="69"/>
      <c r="D23" s="69"/>
      <c r="E23" s="69"/>
      <c r="F23" s="69"/>
      <c r="G23" s="19"/>
      <c r="H23" s="69"/>
      <c r="I23" s="19"/>
      <c r="J23" s="19"/>
      <c r="K23" s="54"/>
      <c r="L23" s="69"/>
    </row>
    <row r="24" spans="1:12" s="70" customFormat="1" ht="32.25" customHeight="1">
      <c r="A24" s="38"/>
      <c r="B24" s="19"/>
      <c r="D24" s="71"/>
      <c r="E24" s="361" t="s">
        <v>43</v>
      </c>
      <c r="F24" s="361"/>
      <c r="G24" s="361"/>
      <c r="H24" s="361"/>
      <c r="I24" s="361"/>
      <c r="J24" s="361"/>
      <c r="K24" s="361"/>
      <c r="L24" s="69"/>
    </row>
    <row r="25" spans="1:12" s="70" customFormat="1" ht="32.25" customHeight="1">
      <c r="A25" s="38"/>
      <c r="B25" s="19"/>
      <c r="D25" s="71"/>
      <c r="E25" s="361" t="s">
        <v>44</v>
      </c>
      <c r="F25" s="361"/>
      <c r="G25" s="361"/>
      <c r="H25" s="361"/>
      <c r="I25" s="361"/>
      <c r="J25" s="361"/>
      <c r="K25" s="361"/>
      <c r="L25" s="69"/>
    </row>
    <row r="26" spans="1:12" s="70" customFormat="1" ht="32.25" customHeight="1">
      <c r="A26" s="38"/>
      <c r="B26" s="19"/>
      <c r="D26" s="71"/>
      <c r="E26" s="361" t="s">
        <v>45</v>
      </c>
      <c r="F26" s="361"/>
      <c r="G26" s="361"/>
      <c r="H26" s="361"/>
      <c r="I26" s="361"/>
      <c r="J26" s="361"/>
      <c r="K26" s="361"/>
      <c r="L26" s="69"/>
    </row>
    <row r="27" spans="1:12" s="70" customFormat="1" ht="32.25" customHeight="1">
      <c r="A27" s="38"/>
      <c r="B27" s="19"/>
      <c r="D27" s="71"/>
      <c r="E27" s="361" t="s">
        <v>46</v>
      </c>
      <c r="F27" s="361"/>
      <c r="G27" s="361"/>
      <c r="H27" s="361"/>
      <c r="I27" s="361"/>
      <c r="J27" s="361"/>
      <c r="K27" s="361"/>
      <c r="L27" s="69"/>
    </row>
    <row r="28" spans="2:11" s="73" customFormat="1" ht="19.5" customHeight="1">
      <c r="B28" s="74"/>
      <c r="D28" s="75"/>
      <c r="E28" s="362" t="s">
        <v>47</v>
      </c>
      <c r="F28" s="362"/>
      <c r="G28" s="76"/>
      <c r="H28" s="76"/>
      <c r="I28" s="76"/>
      <c r="J28" s="76"/>
      <c r="K28" s="77"/>
    </row>
    <row r="29" spans="1:11" s="84" customFormat="1" ht="57.75" customHeight="1">
      <c r="A29" s="78" t="s">
        <v>48</v>
      </c>
      <c r="B29" s="79"/>
      <c r="C29" s="80"/>
      <c r="D29" s="81"/>
      <c r="E29" s="82"/>
      <c r="F29" s="82"/>
      <c r="G29" s="81"/>
      <c r="H29" s="82"/>
      <c r="I29" s="82"/>
      <c r="J29" s="82"/>
      <c r="K29" s="83"/>
    </row>
    <row r="30" spans="1:11" ht="33.75" customHeight="1">
      <c r="A30" s="363" t="s">
        <v>49</v>
      </c>
      <c r="B30" s="363"/>
      <c r="C30" s="363"/>
      <c r="D30" s="363"/>
      <c r="E30" s="363"/>
      <c r="F30" s="363"/>
      <c r="G30" s="363"/>
      <c r="H30" s="363"/>
      <c r="I30" s="363"/>
      <c r="J30" s="363"/>
      <c r="K30" s="363"/>
    </row>
    <row r="31" spans="1:11" ht="33.75" customHeight="1">
      <c r="A31" s="85"/>
      <c r="B31" s="86" t="s">
        <v>50</v>
      </c>
      <c r="C31" s="87" t="s">
        <v>51</v>
      </c>
      <c r="D31" s="87"/>
      <c r="E31" s="87"/>
      <c r="F31" s="87"/>
      <c r="G31" s="87"/>
      <c r="H31" s="87"/>
      <c r="I31" s="87"/>
      <c r="J31" s="87"/>
      <c r="K31" s="88"/>
    </row>
    <row r="32" spans="1:11" ht="33.75" customHeight="1">
      <c r="A32" s="85"/>
      <c r="B32" s="86" t="s">
        <v>50</v>
      </c>
      <c r="C32" s="87" t="s">
        <v>52</v>
      </c>
      <c r="D32" s="87"/>
      <c r="E32" s="87"/>
      <c r="F32" s="87"/>
      <c r="G32" s="87"/>
      <c r="H32" s="87"/>
      <c r="I32" s="87"/>
      <c r="J32" s="87"/>
      <c r="K32" s="87"/>
    </row>
    <row r="33" spans="1:11" ht="33.75" customHeight="1">
      <c r="A33" s="85"/>
      <c r="B33" s="86" t="s">
        <v>50</v>
      </c>
      <c r="C33" s="87" t="s">
        <v>53</v>
      </c>
      <c r="D33" s="87"/>
      <c r="E33" s="87"/>
      <c r="F33" s="87"/>
      <c r="G33" s="87"/>
      <c r="H33" s="87"/>
      <c r="I33" s="87"/>
      <c r="J33" s="87"/>
      <c r="K33" s="88"/>
    </row>
    <row r="34" spans="1:11" ht="33.75" customHeight="1">
      <c r="A34" s="85"/>
      <c r="B34" s="86" t="s">
        <v>50</v>
      </c>
      <c r="C34" s="364" t="s">
        <v>54</v>
      </c>
      <c r="D34" s="364"/>
      <c r="E34" s="364"/>
      <c r="F34" s="364"/>
      <c r="G34" s="364"/>
      <c r="H34" s="364"/>
      <c r="I34" s="364"/>
      <c r="J34" s="364"/>
      <c r="K34" s="364"/>
    </row>
    <row r="35" spans="1:11" ht="33.75" customHeight="1">
      <c r="A35" s="85"/>
      <c r="B35" s="86"/>
      <c r="C35" s="364"/>
      <c r="D35" s="364"/>
      <c r="E35" s="364"/>
      <c r="F35" s="364"/>
      <c r="G35" s="364"/>
      <c r="H35" s="364"/>
      <c r="I35" s="364"/>
      <c r="J35" s="364"/>
      <c r="K35" s="364"/>
    </row>
    <row r="36" spans="2:11" ht="48.75" customHeight="1">
      <c r="B36" s="86" t="s">
        <v>50</v>
      </c>
      <c r="C36" s="365" t="s">
        <v>55</v>
      </c>
      <c r="D36" s="365"/>
      <c r="E36" s="365"/>
      <c r="F36" s="365"/>
      <c r="G36" s="365"/>
      <c r="H36" s="365"/>
      <c r="I36" s="365"/>
      <c r="J36" s="365"/>
      <c r="K36" s="365"/>
    </row>
    <row r="37" spans="1:11" ht="62.25" customHeight="1">
      <c r="A37" s="89"/>
      <c r="B37" s="90"/>
      <c r="C37" s="91"/>
      <c r="D37" s="91"/>
      <c r="E37" s="91"/>
      <c r="F37" s="92"/>
      <c r="G37" s="93" t="s">
        <v>56</v>
      </c>
      <c r="H37" s="94"/>
      <c r="I37" s="95"/>
      <c r="J37" s="95"/>
      <c r="K37" s="96"/>
    </row>
    <row r="38" spans="1:11" ht="33.75" customHeight="1">
      <c r="A38" s="97"/>
      <c r="B38" s="98"/>
      <c r="C38" s="98"/>
      <c r="D38" s="98"/>
      <c r="E38" s="98"/>
      <c r="F38" s="98"/>
      <c r="G38" s="90"/>
      <c r="H38" s="360" t="str">
        <f>C9</f>
        <v>REPRESENTANTE</v>
      </c>
      <c r="I38" s="360"/>
      <c r="J38" s="360"/>
      <c r="K38" s="360"/>
    </row>
  </sheetData>
  <sheetProtection selectLockedCells="1" selectUnlockedCells="1"/>
  <mergeCells count="19">
    <mergeCell ref="A2:K2"/>
    <mergeCell ref="A3:K3"/>
    <mergeCell ref="A5:B5"/>
    <mergeCell ref="C5:H5"/>
    <mergeCell ref="C6:I6"/>
    <mergeCell ref="C9:F9"/>
    <mergeCell ref="C14:H14"/>
    <mergeCell ref="C15:H15"/>
    <mergeCell ref="G18:I18"/>
    <mergeCell ref="J18:K18"/>
    <mergeCell ref="E24:K24"/>
    <mergeCell ref="E25:K25"/>
    <mergeCell ref="H38:K38"/>
    <mergeCell ref="E26:K26"/>
    <mergeCell ref="E27:K27"/>
    <mergeCell ref="E28:F28"/>
    <mergeCell ref="A30:K30"/>
    <mergeCell ref="C34:K35"/>
    <mergeCell ref="C36:K36"/>
  </mergeCells>
  <printOptions horizontalCentered="1" verticalCentered="1"/>
  <pageMargins left="0.39375" right="0.39375" top="0.39375" bottom="0.39375" header="0.5118055555555555" footer="0.5118055555555555"/>
  <pageSetup fitToHeight="1" fitToWidth="1" horizontalDpi="300" verticalDpi="300" orientation="portrait" paperSize="9" scale="52" r:id="rId4"/>
  <drawing r:id="rId3"/>
  <legacyDrawing r:id="rId2"/>
</worksheet>
</file>

<file path=xl/worksheets/sheet3.xml><?xml version="1.0" encoding="utf-8"?>
<worksheet xmlns="http://schemas.openxmlformats.org/spreadsheetml/2006/main" xmlns:r="http://schemas.openxmlformats.org/officeDocument/2006/relationships">
  <dimension ref="A1:P22"/>
  <sheetViews>
    <sheetView showGridLines="0" tabSelected="1" workbookViewId="0" topLeftCell="A1">
      <selection activeCell="D25" sqref="D25"/>
    </sheetView>
  </sheetViews>
  <sheetFormatPr defaultColWidth="11.00390625" defaultRowHeight="15"/>
  <cols>
    <col min="1" max="1" width="4.625" style="0" customWidth="1"/>
    <col min="14" max="14" width="0.5" style="0" customWidth="1"/>
    <col min="15" max="16" width="11.00390625" style="0" hidden="1" customWidth="1"/>
  </cols>
  <sheetData>
    <row r="1" ht="15">
      <c r="A1" s="440" t="s">
        <v>287</v>
      </c>
    </row>
    <row r="2" ht="15">
      <c r="A2" s="440" t="s">
        <v>288</v>
      </c>
    </row>
    <row r="4" ht="15">
      <c r="A4" s="355"/>
    </row>
    <row r="5" spans="1:16" ht="29.25" customHeight="1">
      <c r="A5" s="376" t="s">
        <v>139</v>
      </c>
      <c r="B5" s="376"/>
      <c r="C5" s="376"/>
      <c r="D5" s="376"/>
      <c r="E5" s="376"/>
      <c r="F5" s="376"/>
      <c r="G5" s="376"/>
      <c r="H5" s="376"/>
      <c r="I5" s="376"/>
      <c r="J5" s="376"/>
      <c r="K5" s="376"/>
      <c r="L5" s="252"/>
      <c r="M5" s="252"/>
      <c r="N5" s="252"/>
      <c r="O5" s="252"/>
      <c r="P5" s="252"/>
    </row>
    <row r="6" spans="1:16" ht="21">
      <c r="A6" s="370" t="s">
        <v>293</v>
      </c>
      <c r="B6" s="370"/>
      <c r="C6" s="370"/>
      <c r="D6" s="370"/>
      <c r="E6" s="370"/>
      <c r="F6" s="370"/>
      <c r="G6" s="370"/>
      <c r="H6" s="370"/>
      <c r="I6" s="370"/>
      <c r="J6" s="370"/>
      <c r="K6" s="370"/>
      <c r="L6" s="357"/>
      <c r="M6" s="357"/>
      <c r="N6" s="357"/>
      <c r="O6" s="357"/>
      <c r="P6" s="357"/>
    </row>
    <row r="7" spans="1:12" ht="16.5">
      <c r="A7" s="375" t="s">
        <v>140</v>
      </c>
      <c r="B7" s="375"/>
      <c r="C7" s="375"/>
      <c r="D7" s="375"/>
      <c r="E7" s="375"/>
      <c r="F7" s="375"/>
      <c r="G7" s="375"/>
      <c r="H7" s="375"/>
      <c r="I7" s="375"/>
      <c r="J7" s="375"/>
      <c r="K7" s="375"/>
      <c r="L7" s="253"/>
    </row>
    <row r="8" spans="1:12" ht="16.5">
      <c r="A8" s="375"/>
      <c r="B8" s="375"/>
      <c r="C8" s="375"/>
      <c r="D8" s="375"/>
      <c r="E8" s="375"/>
      <c r="F8" s="375"/>
      <c r="G8" s="375"/>
      <c r="H8" s="375"/>
      <c r="I8" s="375"/>
      <c r="J8" s="375"/>
      <c r="K8" s="375"/>
      <c r="L8" s="253"/>
    </row>
    <row r="9" spans="1:16" ht="33" customHeight="1">
      <c r="A9" s="254" t="s">
        <v>50</v>
      </c>
      <c r="B9" s="377" t="s">
        <v>284</v>
      </c>
      <c r="C9" s="377"/>
      <c r="D9" s="377"/>
      <c r="E9" s="377"/>
      <c r="F9" s="377"/>
      <c r="G9" s="377"/>
      <c r="H9" s="377"/>
      <c r="I9" s="377"/>
      <c r="J9" s="377"/>
      <c r="K9" s="377"/>
      <c r="L9" s="358"/>
      <c r="M9" s="358"/>
      <c r="N9" s="358"/>
      <c r="O9" s="358"/>
      <c r="P9" s="358"/>
    </row>
    <row r="10" spans="1:16" ht="22.5" customHeight="1">
      <c r="A10" s="254" t="s">
        <v>50</v>
      </c>
      <c r="B10" s="377" t="s">
        <v>283</v>
      </c>
      <c r="C10" s="377"/>
      <c r="D10" s="377"/>
      <c r="E10" s="377"/>
      <c r="F10" s="377"/>
      <c r="G10" s="377"/>
      <c r="H10" s="377"/>
      <c r="I10" s="377"/>
      <c r="J10" s="377"/>
      <c r="K10" s="377"/>
      <c r="L10" s="377"/>
      <c r="M10" s="377"/>
      <c r="N10" s="377"/>
      <c r="O10" s="377"/>
      <c r="P10" s="377"/>
    </row>
    <row r="11" spans="1:16" ht="22.5" customHeight="1">
      <c r="A11" s="254" t="s">
        <v>50</v>
      </c>
      <c r="B11" s="377" t="s">
        <v>280</v>
      </c>
      <c r="C11" s="377"/>
      <c r="D11" s="377"/>
      <c r="E11" s="377"/>
      <c r="F11" s="377"/>
      <c r="G11" s="377"/>
      <c r="H11" s="377"/>
      <c r="I11" s="377"/>
      <c r="J11" s="377"/>
      <c r="K11" s="377"/>
      <c r="L11" s="377"/>
      <c r="M11" s="377"/>
      <c r="N11" s="377"/>
      <c r="O11" s="377"/>
      <c r="P11" s="377"/>
    </row>
    <row r="12" spans="1:16" ht="39" customHeight="1">
      <c r="A12" s="254" t="s">
        <v>50</v>
      </c>
      <c r="B12" s="377" t="s">
        <v>292</v>
      </c>
      <c r="C12" s="377"/>
      <c r="D12" s="377"/>
      <c r="E12" s="377"/>
      <c r="F12" s="377"/>
      <c r="G12" s="377"/>
      <c r="H12" s="377"/>
      <c r="I12" s="377"/>
      <c r="J12" s="377"/>
      <c r="K12" s="377"/>
      <c r="L12" s="377"/>
      <c r="M12" s="377"/>
      <c r="N12" s="377"/>
      <c r="O12" s="377"/>
      <c r="P12" s="377"/>
    </row>
    <row r="13" spans="1:14" ht="22.5" customHeight="1">
      <c r="A13" s="254"/>
      <c r="B13" s="254" t="s">
        <v>50</v>
      </c>
      <c r="C13" s="377" t="s">
        <v>281</v>
      </c>
      <c r="D13" s="377"/>
      <c r="E13" s="377"/>
      <c r="F13" s="377"/>
      <c r="G13" s="377"/>
      <c r="H13" s="377"/>
      <c r="I13" s="377"/>
      <c r="J13" s="377"/>
      <c r="K13" s="377"/>
      <c r="L13" s="358"/>
      <c r="M13" s="358"/>
      <c r="N13" s="358"/>
    </row>
    <row r="14" spans="1:14" ht="22.5" customHeight="1">
      <c r="A14" s="254"/>
      <c r="B14" s="254" t="s">
        <v>50</v>
      </c>
      <c r="C14" s="377" t="s">
        <v>282</v>
      </c>
      <c r="D14" s="377"/>
      <c r="E14" s="377"/>
      <c r="F14" s="377"/>
      <c r="G14" s="377"/>
      <c r="H14" s="377"/>
      <c r="I14" s="377"/>
      <c r="J14" s="377"/>
      <c r="K14" s="377"/>
      <c r="L14" s="377"/>
      <c r="M14" s="377"/>
      <c r="N14" s="377"/>
    </row>
    <row r="15" spans="1:13" ht="40.5" customHeight="1">
      <c r="A15" s="254"/>
      <c r="B15" s="378" t="s">
        <v>285</v>
      </c>
      <c r="C15" s="379"/>
      <c r="D15" s="379"/>
      <c r="E15" s="379"/>
      <c r="F15" s="379"/>
      <c r="G15" s="379"/>
      <c r="H15" s="379"/>
      <c r="I15" s="379"/>
      <c r="J15" s="379"/>
      <c r="K15" s="379"/>
      <c r="M15" s="253"/>
    </row>
    <row r="16" spans="2:7" ht="15">
      <c r="B16" s="255" t="s">
        <v>286</v>
      </c>
      <c r="F16" t="s">
        <v>290</v>
      </c>
      <c r="G16" s="354" t="s">
        <v>291</v>
      </c>
    </row>
    <row r="17" spans="2:8" ht="15">
      <c r="B17" s="255"/>
      <c r="F17" t="s">
        <v>289</v>
      </c>
      <c r="G17" s="354">
        <v>961208274</v>
      </c>
      <c r="H17" s="354">
        <v>961207415</v>
      </c>
    </row>
    <row r="22" ht="15">
      <c r="F22" s="356"/>
    </row>
  </sheetData>
  <sheetProtection/>
  <mergeCells count="14">
    <mergeCell ref="C13:K13"/>
    <mergeCell ref="C14:K14"/>
    <mergeCell ref="L14:N14"/>
    <mergeCell ref="B15:K15"/>
    <mergeCell ref="B10:K10"/>
    <mergeCell ref="L10:P10"/>
    <mergeCell ref="B11:K11"/>
    <mergeCell ref="L11:P11"/>
    <mergeCell ref="A7:K8"/>
    <mergeCell ref="A5:K5"/>
    <mergeCell ref="A6:K6"/>
    <mergeCell ref="B9:K9"/>
    <mergeCell ref="B12:K12"/>
    <mergeCell ref="L12:P12"/>
  </mergeCells>
  <hyperlinks>
    <hyperlink ref="G16" r:id="rId1" display="ecoinnovacion@gva.es"/>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Y43"/>
  <sheetViews>
    <sheetView showZeros="0" view="pageBreakPreview" zoomScale="55" zoomScaleSheetLayoutView="55" zoomScalePageLayoutView="0" workbookViewId="0" topLeftCell="A7">
      <selection activeCell="F25" sqref="F25"/>
    </sheetView>
  </sheetViews>
  <sheetFormatPr defaultColWidth="11.00390625" defaultRowHeight="32.25" customHeight="1"/>
  <cols>
    <col min="1" max="1" width="13.875" style="99" customWidth="1"/>
    <col min="2" max="2" width="14.375" style="100" customWidth="1"/>
    <col min="3" max="3" width="16.75390625" style="100" customWidth="1"/>
    <col min="4" max="4" width="30.875" style="99" customWidth="1"/>
    <col min="5" max="5" width="17.625" style="99" customWidth="1"/>
    <col min="6" max="6" width="14.125" style="99" customWidth="1"/>
    <col min="7" max="7" width="16.875" style="99" customWidth="1"/>
    <col min="8" max="8" width="15.50390625" style="99" customWidth="1"/>
    <col min="9" max="9" width="23.875" style="99" customWidth="1"/>
    <col min="10" max="10" width="14.375" style="99" customWidth="1"/>
    <col min="11" max="11" width="18.00390625" style="99" customWidth="1"/>
    <col min="12" max="12" width="16.00390625" style="99" customWidth="1"/>
    <col min="13" max="13" width="22.375" style="101" customWidth="1"/>
    <col min="14" max="51" width="11.00390625" style="101" customWidth="1"/>
    <col min="52" max="16384" width="11.00390625" style="99" customWidth="1"/>
  </cols>
  <sheetData>
    <row r="1" spans="1:12" ht="32.25" customHeight="1">
      <c r="A1" s="102"/>
      <c r="B1" s="103"/>
      <c r="C1" s="103"/>
      <c r="D1" s="102"/>
      <c r="E1" s="102"/>
      <c r="F1" s="102"/>
      <c r="G1" s="102"/>
      <c r="H1" s="102"/>
      <c r="I1" s="102"/>
      <c r="J1" s="102"/>
      <c r="K1" s="102"/>
      <c r="L1" s="102"/>
    </row>
    <row r="2" spans="1:51" s="108" customFormat="1" ht="58.5" customHeight="1">
      <c r="A2" s="104"/>
      <c r="B2" s="105"/>
      <c r="C2" s="105"/>
      <c r="D2" s="104"/>
      <c r="E2" s="104"/>
      <c r="F2" s="104"/>
      <c r="G2" s="106" t="s">
        <v>57</v>
      </c>
      <c r="H2" s="104"/>
      <c r="I2" s="104"/>
      <c r="J2" s="104"/>
      <c r="K2" s="104"/>
      <c r="L2" s="104"/>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row>
    <row r="3" spans="1:51" s="112" customFormat="1" ht="89.25" customHeight="1">
      <c r="A3" s="109" t="s">
        <v>58</v>
      </c>
      <c r="B3" s="109"/>
      <c r="C3" s="397"/>
      <c r="D3" s="397"/>
      <c r="E3" s="397"/>
      <c r="F3" s="397"/>
      <c r="G3" s="397"/>
      <c r="H3" s="397"/>
      <c r="I3" s="397"/>
      <c r="J3" s="110" t="s">
        <v>59</v>
      </c>
      <c r="K3" s="11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row>
    <row r="4" spans="1:12" ht="33.75" customHeight="1">
      <c r="A4" s="113" t="s">
        <v>60</v>
      </c>
      <c r="B4" s="114" t="s">
        <v>61</v>
      </c>
      <c r="C4" s="398"/>
      <c r="D4" s="398"/>
      <c r="E4" s="398"/>
      <c r="F4" s="398"/>
      <c r="G4" s="398"/>
      <c r="H4" s="398"/>
      <c r="I4" s="398"/>
      <c r="J4" s="115" t="s">
        <v>22</v>
      </c>
      <c r="K4" s="116"/>
      <c r="L4" s="101"/>
    </row>
    <row r="5" spans="1:51" s="122" customFormat="1" ht="34.5" customHeight="1">
      <c r="A5" s="399" t="s">
        <v>62</v>
      </c>
      <c r="B5" s="399"/>
      <c r="C5" s="400"/>
      <c r="D5" s="400"/>
      <c r="E5" s="400"/>
      <c r="F5" s="400"/>
      <c r="G5" s="400"/>
      <c r="H5" s="400"/>
      <c r="I5" s="400"/>
      <c r="J5" s="119" t="s">
        <v>63</v>
      </c>
      <c r="K5" s="120"/>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row>
    <row r="6" spans="1:11" s="121" customFormat="1" ht="8.25" customHeight="1">
      <c r="A6" s="117"/>
      <c r="B6" s="117"/>
      <c r="C6" s="123"/>
      <c r="D6" s="123"/>
      <c r="E6" s="123"/>
      <c r="F6" s="123"/>
      <c r="G6" s="123"/>
      <c r="H6" s="123"/>
      <c r="I6" s="123"/>
      <c r="J6" s="119"/>
      <c r="K6" s="124"/>
    </row>
    <row r="7" spans="1:51" s="128" customFormat="1" ht="45.75" customHeight="1">
      <c r="A7" s="401" t="s">
        <v>64</v>
      </c>
      <c r="B7" s="401"/>
      <c r="C7" s="401"/>
      <c r="D7" s="401"/>
      <c r="E7" s="401"/>
      <c r="F7" s="401"/>
      <c r="G7" s="401"/>
      <c r="H7" s="401"/>
      <c r="I7" s="401"/>
      <c r="J7" s="118"/>
      <c r="K7" s="125">
        <f>IF($J$7="SI","Num Registro","")</f>
      </c>
      <c r="L7" s="126"/>
      <c r="M7" s="127"/>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row>
    <row r="8" spans="1:11" ht="11.25" customHeight="1">
      <c r="A8" s="402" t="s">
        <v>65</v>
      </c>
      <c r="B8" s="402"/>
      <c r="C8" s="402"/>
      <c r="D8" s="402"/>
      <c r="E8" s="402"/>
      <c r="F8" s="402"/>
      <c r="G8" s="102"/>
      <c r="H8" s="102"/>
      <c r="I8" s="102"/>
      <c r="J8" s="102"/>
      <c r="K8" s="102"/>
    </row>
    <row r="9" spans="1:12" ht="36" customHeight="1">
      <c r="A9" s="402"/>
      <c r="B9" s="402"/>
      <c r="C9" s="402"/>
      <c r="D9" s="402"/>
      <c r="E9" s="402"/>
      <c r="F9" s="402"/>
      <c r="G9" s="129" t="s">
        <v>66</v>
      </c>
      <c r="H9" s="167"/>
      <c r="I9" s="130" t="s">
        <v>67</v>
      </c>
      <c r="J9" s="167"/>
      <c r="K9" s="130" t="s">
        <v>68</v>
      </c>
      <c r="L9" s="349"/>
    </row>
    <row r="10" spans="1:51" s="128" customFormat="1" ht="36" customHeight="1">
      <c r="A10" s="101"/>
      <c r="B10" s="101"/>
      <c r="C10" s="347"/>
      <c r="D10" s="347"/>
      <c r="E10" s="129"/>
      <c r="F10" s="348" t="str">
        <f>IF(AND(H9&lt;&gt;"SI",J9&lt;&gt;"SI"),IF(L9="SI","Fecha de la resolución/ Referencia/Observaciones:","Datos Licencia de Actividad:"),"")</f>
        <v>Datos Licencia de Actividad:</v>
      </c>
      <c r="G10" s="130"/>
      <c r="H10" s="403"/>
      <c r="I10" s="403"/>
      <c r="J10" s="403"/>
      <c r="K10" s="403"/>
      <c r="L10" s="403"/>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row>
    <row r="11" spans="1:51" s="128" customFormat="1" ht="12.75" customHeight="1" thickBot="1">
      <c r="A11" s="333"/>
      <c r="B11" s="333"/>
      <c r="C11" s="350"/>
      <c r="D11" s="350"/>
      <c r="E11" s="351"/>
      <c r="F11" s="352"/>
      <c r="G11" s="337"/>
      <c r="H11" s="333"/>
      <c r="I11" s="333"/>
      <c r="J11" s="353"/>
      <c r="K11" s="333"/>
      <c r="L11" s="333"/>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row>
    <row r="12" spans="1:12" ht="20.25" customHeight="1" thickBot="1" thickTop="1">
      <c r="A12" s="134" t="s">
        <v>39</v>
      </c>
      <c r="B12" s="103"/>
      <c r="C12" s="102"/>
      <c r="D12" s="102"/>
      <c r="E12" s="102"/>
      <c r="F12" s="102"/>
      <c r="G12" s="102"/>
      <c r="H12" s="102"/>
      <c r="I12" s="384" t="s">
        <v>69</v>
      </c>
      <c r="J12" s="384" t="s">
        <v>70</v>
      </c>
      <c r="K12" s="386" t="s">
        <v>71</v>
      </c>
      <c r="L12" s="388">
        <f>IF(K14&gt;0,"Referencia","")</f>
      </c>
    </row>
    <row r="13" spans="1:13" ht="31.5" customHeight="1">
      <c r="A13" s="102"/>
      <c r="B13" s="103"/>
      <c r="C13" s="102"/>
      <c r="D13" s="102"/>
      <c r="E13" s="102"/>
      <c r="F13" s="102"/>
      <c r="G13" s="102"/>
      <c r="H13" s="102"/>
      <c r="I13" s="385"/>
      <c r="J13" s="385"/>
      <c r="K13" s="387"/>
      <c r="L13" s="389"/>
      <c r="M13" s="135"/>
    </row>
    <row r="14" spans="1:51" s="140" customFormat="1" ht="60" customHeight="1">
      <c r="A14" s="128"/>
      <c r="B14" s="136" t="s">
        <v>40</v>
      </c>
      <c r="C14" s="395"/>
      <c r="D14" s="395"/>
      <c r="E14" s="395"/>
      <c r="F14" s="395"/>
      <c r="G14" s="395"/>
      <c r="H14" s="395"/>
      <c r="I14" s="137"/>
      <c r="J14" s="138"/>
      <c r="K14" s="139"/>
      <c r="L14" s="123"/>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row>
    <row r="15" spans="1:8" s="121" customFormat="1" ht="17.25" customHeight="1">
      <c r="A15" s="101"/>
      <c r="B15" s="136"/>
      <c r="C15" s="141"/>
      <c r="D15" s="141"/>
      <c r="E15" s="141"/>
      <c r="F15" s="141"/>
      <c r="G15" s="141"/>
      <c r="H15" s="141"/>
    </row>
    <row r="16" spans="1:51" s="140" customFormat="1" ht="58.5" customHeight="1">
      <c r="A16" s="101"/>
      <c r="B16" s="396" t="s">
        <v>72</v>
      </c>
      <c r="C16" s="396"/>
      <c r="D16" s="396"/>
      <c r="E16" s="142"/>
      <c r="F16" s="143"/>
      <c r="G16" s="143"/>
      <c r="H16" s="143"/>
      <c r="I16" s="144"/>
      <c r="J16" s="145"/>
      <c r="K16" s="146"/>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row>
    <row r="17" spans="1:51" s="140" customFormat="1" ht="45.75" customHeight="1">
      <c r="A17" s="101"/>
      <c r="B17" s="391" t="s">
        <v>73</v>
      </c>
      <c r="C17" s="391"/>
      <c r="D17" s="391"/>
      <c r="E17" s="142"/>
      <c r="F17" s="143"/>
      <c r="G17" s="143"/>
      <c r="H17" s="143"/>
      <c r="I17" s="144"/>
      <c r="J17" s="145"/>
      <c r="K17" s="146"/>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row>
    <row r="18" spans="1:51" s="140" customFormat="1" ht="45.75" customHeight="1">
      <c r="A18" s="101"/>
      <c r="B18" s="147"/>
      <c r="C18" s="146"/>
      <c r="D18" s="146"/>
      <c r="E18" s="142"/>
      <c r="F18" s="143"/>
      <c r="G18" s="143"/>
      <c r="H18" s="143"/>
      <c r="I18" s="144"/>
      <c r="J18" s="145"/>
      <c r="K18" s="146"/>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row>
    <row r="19" spans="1:51" s="140" customFormat="1" ht="45.75" customHeight="1">
      <c r="A19" s="101"/>
      <c r="B19" s="147"/>
      <c r="C19" s="146"/>
      <c r="D19" s="146"/>
      <c r="E19" s="142"/>
      <c r="F19" s="143"/>
      <c r="G19" s="143"/>
      <c r="H19" s="143"/>
      <c r="I19" s="144"/>
      <c r="J19" s="145"/>
      <c r="K19" s="146"/>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row>
    <row r="20" spans="1:51" s="140" customFormat="1" ht="26.25" customHeight="1">
      <c r="A20" s="101"/>
      <c r="B20" s="148"/>
      <c r="C20" s="146"/>
      <c r="D20" s="146"/>
      <c r="E20" s="142"/>
      <c r="F20" s="143"/>
      <c r="G20" s="143"/>
      <c r="H20" s="143"/>
      <c r="I20" s="144"/>
      <c r="J20" s="149"/>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row>
    <row r="21" spans="1:8" s="121" customFormat="1" ht="8.25" customHeight="1">
      <c r="A21" s="101"/>
      <c r="B21" s="150"/>
      <c r="C21" s="141"/>
      <c r="D21" s="141"/>
      <c r="E21" s="141"/>
      <c r="F21" s="141"/>
      <c r="G21" s="141"/>
      <c r="H21" s="141"/>
    </row>
    <row r="22" spans="1:51" s="146" customFormat="1" ht="113.25" customHeight="1">
      <c r="A22" s="101"/>
      <c r="B22" s="392" t="s">
        <v>74</v>
      </c>
      <c r="C22" s="392"/>
      <c r="D22" s="390"/>
      <c r="E22" s="390"/>
      <c r="F22" s="390"/>
      <c r="G22" s="390"/>
      <c r="H22" s="390"/>
      <c r="I22" s="390"/>
      <c r="J22" s="390"/>
      <c r="K22" s="390"/>
      <c r="L22" s="390"/>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row>
    <row r="23" spans="1:51" s="146" customFormat="1" ht="81" customHeight="1">
      <c r="A23" s="101"/>
      <c r="B23" s="392" t="s">
        <v>75</v>
      </c>
      <c r="C23" s="392"/>
      <c r="D23" s="390"/>
      <c r="E23" s="390"/>
      <c r="F23" s="390"/>
      <c r="G23" s="390"/>
      <c r="H23" s="390"/>
      <c r="I23" s="390"/>
      <c r="J23" s="390"/>
      <c r="K23" s="390"/>
      <c r="L23" s="390"/>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row>
    <row r="24" spans="1:51" s="146" customFormat="1" ht="99.75" customHeight="1">
      <c r="A24" s="101"/>
      <c r="B24" s="392" t="s">
        <v>76</v>
      </c>
      <c r="C24" s="392"/>
      <c r="D24" s="390"/>
      <c r="E24" s="390"/>
      <c r="F24" s="390"/>
      <c r="G24" s="390"/>
      <c r="H24" s="390"/>
      <c r="I24" s="390"/>
      <c r="J24" s="390"/>
      <c r="K24" s="390"/>
      <c r="L24" s="390"/>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row>
    <row r="25" spans="1:51" s="146" customFormat="1" ht="33.75" customHeight="1">
      <c r="A25" s="393" t="s">
        <v>77</v>
      </c>
      <c r="B25" s="393"/>
      <c r="C25" s="393"/>
      <c r="D25" s="393"/>
      <c r="E25" s="393"/>
      <c r="F25" s="151"/>
      <c r="G25" s="141">
        <f>IF(F25="SI"," Referencia:","")</f>
      </c>
      <c r="H25" s="394"/>
      <c r="I25" s="394"/>
      <c r="J25" s="394"/>
      <c r="K25" s="394"/>
      <c r="L25" s="394"/>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row>
    <row r="26" spans="1:51" s="152" customFormat="1" ht="50.25" customHeight="1" thickBot="1">
      <c r="A26" s="380" t="s">
        <v>78</v>
      </c>
      <c r="B26" s="380"/>
      <c r="C26" s="380"/>
      <c r="D26" s="380"/>
      <c r="E26" s="380"/>
      <c r="F26" s="381"/>
      <c r="G26" s="382"/>
      <c r="H26" s="382"/>
      <c r="I26" s="382"/>
      <c r="J26" s="382"/>
      <c r="K26" s="382"/>
      <c r="L26" s="382"/>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row>
    <row r="27" spans="1:12" ht="33.75" customHeight="1" hidden="1">
      <c r="A27" s="383" t="s">
        <v>79</v>
      </c>
      <c r="B27" s="383"/>
      <c r="C27" s="383"/>
      <c r="D27" s="383"/>
      <c r="E27" s="383"/>
      <c r="F27" s="383"/>
      <c r="G27" s="383"/>
      <c r="H27" s="383"/>
      <c r="I27" s="383"/>
      <c r="J27" s="383"/>
      <c r="K27" s="383"/>
      <c r="L27" s="383"/>
    </row>
    <row r="28" spans="1:12" ht="60" customHeight="1" hidden="1">
      <c r="A28" s="153"/>
      <c r="B28" s="153"/>
      <c r="C28" s="153"/>
      <c r="D28" s="154" t="s">
        <v>56</v>
      </c>
      <c r="E28" s="142"/>
      <c r="F28" s="143"/>
      <c r="G28" s="143"/>
      <c r="H28" s="143"/>
      <c r="I28" s="155"/>
      <c r="J28" s="156"/>
      <c r="K28" s="156"/>
      <c r="L28" s="156"/>
    </row>
    <row r="29" spans="1:12" ht="33.75" customHeight="1" hidden="1">
      <c r="A29" s="157"/>
      <c r="B29" s="158"/>
      <c r="C29" s="158"/>
      <c r="D29" s="159" t="s">
        <v>80</v>
      </c>
      <c r="E29" s="390" t="s">
        <v>81</v>
      </c>
      <c r="F29" s="390"/>
      <c r="G29" s="390"/>
      <c r="H29" s="390"/>
      <c r="I29" s="390"/>
      <c r="J29" s="158"/>
      <c r="K29" s="158"/>
      <c r="L29" s="158"/>
    </row>
    <row r="30" spans="1:12" ht="33.75" customHeight="1" hidden="1">
      <c r="A30" s="159"/>
      <c r="B30" s="159"/>
      <c r="C30" s="159"/>
      <c r="D30" s="159"/>
      <c r="E30" s="159"/>
      <c r="F30" s="159"/>
      <c r="G30" s="159"/>
      <c r="H30" s="159"/>
      <c r="I30" s="158"/>
      <c r="J30" s="158"/>
      <c r="K30" s="158"/>
      <c r="L30" s="158"/>
    </row>
    <row r="31" spans="2:51" s="102" customFormat="1" ht="32.25" customHeight="1" thickTop="1">
      <c r="B31" s="103"/>
      <c r="C31" s="103"/>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row>
    <row r="32" spans="2:51" s="102" customFormat="1" ht="32.25" customHeight="1">
      <c r="B32" s="103"/>
      <c r="C32" s="103"/>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row>
    <row r="33" spans="2:51" s="102" customFormat="1" ht="32.25" customHeight="1">
      <c r="B33" s="103"/>
      <c r="C33" s="103"/>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row>
    <row r="34" spans="2:51" s="102" customFormat="1" ht="32.25" customHeight="1">
      <c r="B34" s="103"/>
      <c r="C34" s="103"/>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row>
    <row r="35" spans="2:51" s="102" customFormat="1" ht="32.25" customHeight="1">
      <c r="B35" s="103"/>
      <c r="C35" s="103"/>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row>
    <row r="36" spans="2:51" s="102" customFormat="1" ht="32.25" customHeight="1">
      <c r="B36" s="103"/>
      <c r="C36" s="103"/>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row>
    <row r="37" spans="2:51" s="102" customFormat="1" ht="32.25" customHeight="1">
      <c r="B37" s="103"/>
      <c r="C37" s="103"/>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row>
    <row r="38" spans="2:51" s="102" customFormat="1" ht="32.25" customHeight="1">
      <c r="B38" s="103"/>
      <c r="C38" s="103"/>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row>
    <row r="39" spans="2:51" s="102" customFormat="1" ht="32.25" customHeight="1">
      <c r="B39" s="103"/>
      <c r="C39" s="103"/>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row>
    <row r="40" spans="2:51" s="102" customFormat="1" ht="32.25" customHeight="1">
      <c r="B40" s="103"/>
      <c r="C40" s="103"/>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row>
    <row r="41" spans="2:51" s="102" customFormat="1" ht="32.25" customHeight="1">
      <c r="B41" s="103"/>
      <c r="C41" s="103"/>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row>
    <row r="42" spans="2:51" s="102" customFormat="1" ht="32.25" customHeight="1">
      <c r="B42" s="103"/>
      <c r="C42" s="103"/>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row>
    <row r="43" spans="2:51" s="102" customFormat="1" ht="32.25" customHeight="1">
      <c r="B43" s="103"/>
      <c r="C43" s="103"/>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row>
  </sheetData>
  <sheetProtection selectLockedCells="1" selectUnlockedCells="1"/>
  <mergeCells count="26">
    <mergeCell ref="H10:L10"/>
    <mergeCell ref="C3:I3"/>
    <mergeCell ref="C4:I4"/>
    <mergeCell ref="A5:B5"/>
    <mergeCell ref="C5:I5"/>
    <mergeCell ref="A7:I7"/>
    <mergeCell ref="A8:F9"/>
    <mergeCell ref="E29:I29"/>
    <mergeCell ref="B17:D17"/>
    <mergeCell ref="B22:C22"/>
    <mergeCell ref="D22:L22"/>
    <mergeCell ref="B23:C23"/>
    <mergeCell ref="D23:L23"/>
    <mergeCell ref="B24:C24"/>
    <mergeCell ref="D24:L24"/>
    <mergeCell ref="A25:E25"/>
    <mergeCell ref="H25:L25"/>
    <mergeCell ref="A26:F26"/>
    <mergeCell ref="G26:L26"/>
    <mergeCell ref="A27:L27"/>
    <mergeCell ref="I12:I13"/>
    <mergeCell ref="J12:J13"/>
    <mergeCell ref="K12:K13"/>
    <mergeCell ref="L12:L13"/>
    <mergeCell ref="C14:H14"/>
    <mergeCell ref="B16:D16"/>
  </mergeCells>
  <conditionalFormatting sqref="H25:L25">
    <cfRule type="expression" priority="2" dxfId="44" stopIfTrue="1">
      <formula>$F$25="SI"</formula>
    </cfRule>
  </conditionalFormatting>
  <conditionalFormatting sqref="H10:L10">
    <cfRule type="expression" priority="1" dxfId="44" stopIfTrue="1">
      <formula>$F$10&lt;&gt;""</formula>
    </cfRule>
  </conditionalFormatting>
  <dataValidations count="1">
    <dataValidation type="list" operator="equal" allowBlank="1" showErrorMessage="1" sqref="J7 H9 J9 L9 F25">
      <formula1>SI_NO</formula1>
    </dataValidation>
  </dataValidations>
  <printOptions horizontalCentered="1" verticalCentered="1"/>
  <pageMargins left="0.39375" right="0.39375" top="0.39375" bottom="0.7875" header="0.5118055555555555" footer="0"/>
  <pageSetup fitToHeight="1" fitToWidth="1" horizontalDpi="300" verticalDpi="300" orientation="landscape" paperSize="9" scale="42" r:id="rId4"/>
  <headerFooter alignWithMargins="0">
    <oddFooter>&amp;L&amp;D&amp;CNombre:
Firma: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K170"/>
  <sheetViews>
    <sheetView showZeros="0" view="pageBreakPreview" zoomScale="55" zoomScaleSheetLayoutView="55" zoomScalePageLayoutView="0" workbookViewId="0" topLeftCell="A1">
      <selection activeCell="H21" sqref="H21"/>
    </sheetView>
  </sheetViews>
  <sheetFormatPr defaultColWidth="11.00390625" defaultRowHeight="32.25" customHeight="1"/>
  <cols>
    <col min="1" max="1" width="4.625" style="99" customWidth="1"/>
    <col min="2" max="2" width="35.125" style="100" customWidth="1"/>
    <col min="3" max="3" width="5.375" style="100" customWidth="1"/>
    <col min="4" max="4" width="18.50390625" style="100" customWidth="1"/>
    <col min="5" max="5" width="31.375" style="99" customWidth="1"/>
    <col min="6" max="6" width="16.25390625" style="99" customWidth="1"/>
    <col min="7" max="7" width="25.875" style="99" customWidth="1"/>
    <col min="8" max="8" width="16.125" style="99" customWidth="1"/>
    <col min="9" max="9" width="15.25390625" style="99" customWidth="1"/>
    <col min="10" max="10" width="15.75390625" style="99" customWidth="1"/>
    <col min="11" max="11" width="4.375" style="99" customWidth="1"/>
    <col min="12" max="12" width="22.00390625" style="99" customWidth="1"/>
    <col min="13" max="13" width="47.125" style="99" customWidth="1"/>
    <col min="14" max="14" width="18.00390625" style="101" customWidth="1"/>
    <col min="15" max="47" width="11.00390625" style="101" customWidth="1"/>
    <col min="48" max="63" width="11.00390625" style="128" customWidth="1"/>
    <col min="64" max="16384" width="11.00390625" style="99" customWidth="1"/>
  </cols>
  <sheetData>
    <row r="1" spans="1:13" ht="32.25" customHeight="1">
      <c r="A1" s="102"/>
      <c r="B1" s="103"/>
      <c r="C1" s="103"/>
      <c r="D1" s="103"/>
      <c r="E1" s="102"/>
      <c r="F1" s="102"/>
      <c r="G1" s="102"/>
      <c r="H1" s="102"/>
      <c r="I1" s="102"/>
      <c r="J1" s="102"/>
      <c r="K1" s="102"/>
      <c r="L1" s="102"/>
      <c r="M1" s="102"/>
    </row>
    <row r="2" spans="1:63" s="133" customFormat="1" ht="89.25" customHeight="1" thickBot="1">
      <c r="A2" s="131"/>
      <c r="B2" s="132"/>
      <c r="C2" s="132"/>
      <c r="D2" s="132"/>
      <c r="E2" s="131"/>
      <c r="F2" s="131"/>
      <c r="G2" s="106" t="s">
        <v>82</v>
      </c>
      <c r="H2" s="131"/>
      <c r="I2" s="131"/>
      <c r="J2" s="131"/>
      <c r="K2" s="131"/>
      <c r="L2" s="131"/>
      <c r="M2" s="131"/>
      <c r="N2" s="333"/>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28"/>
      <c r="AW2" s="128"/>
      <c r="AX2" s="128"/>
      <c r="AY2" s="128"/>
      <c r="AZ2" s="128"/>
      <c r="BA2" s="128"/>
      <c r="BB2" s="128"/>
      <c r="BC2" s="128"/>
      <c r="BD2" s="128"/>
      <c r="BE2" s="128"/>
      <c r="BF2" s="128"/>
      <c r="BG2" s="128"/>
      <c r="BH2" s="128"/>
      <c r="BI2" s="128"/>
      <c r="BJ2" s="128"/>
      <c r="BK2" s="128"/>
    </row>
    <row r="3" spans="1:13" ht="25.5" customHeight="1" thickTop="1">
      <c r="A3" s="160"/>
      <c r="B3" s="161"/>
      <c r="C3" s="161"/>
      <c r="D3" s="161"/>
      <c r="E3" s="101"/>
      <c r="F3" s="101"/>
      <c r="G3" s="162"/>
      <c r="H3" s="101"/>
      <c r="I3" s="101"/>
      <c r="J3" s="101"/>
      <c r="K3" s="101"/>
      <c r="L3" s="101"/>
      <c r="M3" s="101"/>
    </row>
    <row r="4" spans="1:63" s="140" customFormat="1" ht="19.5" customHeight="1">
      <c r="A4" s="146"/>
      <c r="B4" s="163" t="s">
        <v>60</v>
      </c>
      <c r="C4" s="163"/>
      <c r="D4" s="406">
        <f>'ficha I'!C3</f>
        <v>0</v>
      </c>
      <c r="E4" s="407"/>
      <c r="F4" s="407"/>
      <c r="G4" s="407"/>
      <c r="H4" s="407"/>
      <c r="I4" s="407"/>
      <c r="J4" s="407"/>
      <c r="K4" s="407"/>
      <c r="L4" s="407"/>
      <c r="M4" s="407"/>
      <c r="N4" s="408"/>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2"/>
      <c r="AW4" s="122"/>
      <c r="AX4" s="122"/>
      <c r="AY4" s="122"/>
      <c r="AZ4" s="122"/>
      <c r="BA4" s="122"/>
      <c r="BB4" s="122"/>
      <c r="BC4" s="122"/>
      <c r="BD4" s="122"/>
      <c r="BE4" s="122"/>
      <c r="BF4" s="122"/>
      <c r="BG4" s="122"/>
      <c r="BH4" s="122"/>
      <c r="BI4" s="122"/>
      <c r="BJ4" s="122"/>
      <c r="BK4" s="122"/>
    </row>
    <row r="5" spans="1:63" s="164" customFormat="1" ht="19.5" customHeight="1" thickBot="1">
      <c r="A5" s="333"/>
      <c r="B5" s="334" t="s">
        <v>83</v>
      </c>
      <c r="C5" s="334"/>
      <c r="D5" s="409">
        <f>'ficha I'!C14</f>
        <v>0</v>
      </c>
      <c r="E5" s="410"/>
      <c r="F5" s="410"/>
      <c r="G5" s="410"/>
      <c r="H5" s="410"/>
      <c r="I5" s="410"/>
      <c r="J5" s="410"/>
      <c r="K5" s="410"/>
      <c r="L5" s="410"/>
      <c r="M5" s="410"/>
      <c r="N5" s="410"/>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2"/>
      <c r="AW5" s="122"/>
      <c r="AX5" s="122"/>
      <c r="AY5" s="122"/>
      <c r="AZ5" s="122"/>
      <c r="BA5" s="122"/>
      <c r="BB5" s="122"/>
      <c r="BC5" s="122"/>
      <c r="BD5" s="122"/>
      <c r="BE5" s="122"/>
      <c r="BF5" s="122"/>
      <c r="BG5" s="122"/>
      <c r="BH5" s="122"/>
      <c r="BI5" s="122"/>
      <c r="BJ5" s="122"/>
      <c r="BK5" s="122"/>
    </row>
    <row r="6" spans="1:63" s="146" customFormat="1" ht="8.25" customHeight="1" thickTop="1">
      <c r="A6" s="101"/>
      <c r="B6" s="165"/>
      <c r="C6" s="165"/>
      <c r="D6" s="141"/>
      <c r="E6" s="141"/>
      <c r="F6" s="141"/>
      <c r="G6" s="141"/>
      <c r="H6" s="141"/>
      <c r="I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row>
    <row r="7" spans="1:8" s="121" customFormat="1" ht="18" customHeight="1">
      <c r="A7" s="101"/>
      <c r="B7" s="163" t="s">
        <v>84</v>
      </c>
      <c r="C7" s="163"/>
      <c r="D7" s="163"/>
      <c r="E7" s="166" t="s">
        <v>85</v>
      </c>
      <c r="F7" s="167"/>
      <c r="H7" s="123"/>
    </row>
    <row r="8" spans="1:14" s="121" customFormat="1" ht="30.75" customHeight="1">
      <c r="A8" s="101"/>
      <c r="B8" s="168" t="str">
        <f>IF(AND(F7&lt;&gt;"SI",F8&lt;&gt;"SI",F10&lt;&gt;"SI",F12&lt;&gt;"SI"),"FALTA RELLENAR FINALIDAD PRINCIPAL","")</f>
        <v>FALTA RELLENAR FINALIDAD PRINCIPAL</v>
      </c>
      <c r="C8" s="165"/>
      <c r="D8" s="165"/>
      <c r="E8" s="166" t="s">
        <v>86</v>
      </c>
      <c r="F8" s="118"/>
      <c r="G8" s="166">
        <f>IF(F8="SI","Reducción de COVs?","")</f>
      </c>
      <c r="H8" s="123"/>
      <c r="I8" s="421">
        <f>IF(H8="SI",parametros!D5,"")</f>
      </c>
      <c r="J8" s="421"/>
      <c r="K8" s="130"/>
      <c r="L8" s="123"/>
      <c r="M8" s="335">
        <f>IF(AND(L8="SI",'ficha I'!$H$9&lt;&gt;"SI",'ficha I'!$J$9&lt;&gt;"SI"),"Cód COV:","")</f>
      </c>
      <c r="N8" s="123"/>
    </row>
    <row r="9" spans="1:14" s="121" customFormat="1" ht="32.25" customHeight="1">
      <c r="A9" s="101"/>
      <c r="B9" s="169">
        <f>IF(SUM(parametros!$E$16:$E$21)&gt;1,"seleccione únicamente la finalidad principal","")</f>
      </c>
      <c r="D9" s="165"/>
      <c r="E9" s="165"/>
      <c r="F9" s="123"/>
      <c r="G9" s="166">
        <f>IF(F8="SI","Reducción de CO2?","")</f>
      </c>
      <c r="H9" s="123"/>
      <c r="I9" s="421">
        <f>IF(H9="SI",parametros!F5,"")</f>
      </c>
      <c r="J9" s="421"/>
      <c r="K9" s="130"/>
      <c r="L9" s="123"/>
      <c r="M9" s="174">
        <f>IF(L9="SI","Ref Autorización CO2:","")</f>
      </c>
      <c r="N9" s="123"/>
    </row>
    <row r="10" spans="1:11" s="121" customFormat="1" ht="32.25" customHeight="1">
      <c r="A10" s="101"/>
      <c r="B10" s="163"/>
      <c r="D10" s="165"/>
      <c r="E10" s="166" t="s">
        <v>87</v>
      </c>
      <c r="F10" s="118"/>
      <c r="G10" s="166"/>
      <c r="H10" s="123"/>
      <c r="I10" s="130"/>
      <c r="J10" s="130"/>
      <c r="K10" s="130"/>
    </row>
    <row r="11" spans="1:14" s="121" customFormat="1" ht="32.25" customHeight="1">
      <c r="A11" s="101"/>
      <c r="B11" s="163"/>
      <c r="D11" s="165"/>
      <c r="E11" s="166"/>
      <c r="F11" s="123"/>
      <c r="G11" s="166"/>
      <c r="H11" s="123"/>
      <c r="I11" s="130"/>
      <c r="J11" s="130"/>
      <c r="K11" s="130"/>
      <c r="M11" s="170">
        <f>IF($L$12="SI","Actividades Anexo II RD 9/2005:","")</f>
      </c>
      <c r="N11" s="123"/>
    </row>
    <row r="12" spans="1:63" s="152" customFormat="1" ht="57" customHeight="1" thickBot="1">
      <c r="A12" s="101"/>
      <c r="B12" s="163"/>
      <c r="C12" s="121"/>
      <c r="D12" s="165"/>
      <c r="E12" s="166" t="s">
        <v>88</v>
      </c>
      <c r="F12" s="118"/>
      <c r="G12" s="166">
        <f>IF(F12="SI"," ¿Suelos contaminados?","")</f>
      </c>
      <c r="H12" s="123"/>
      <c r="I12" s="421">
        <f>IF(H12="SI",parametros!J8,"")</f>
      </c>
      <c r="J12" s="421"/>
      <c r="K12" s="130"/>
      <c r="L12" s="123"/>
      <c r="M12" s="170">
        <f>IF($L$12="SI","Zonas de la empresa en las que se realiza la inversión:","")</f>
      </c>
      <c r="N12" s="123"/>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row>
    <row r="13" spans="1:14" s="121" customFormat="1" ht="10.5" customHeight="1" thickBot="1" thickTop="1">
      <c r="A13" s="338"/>
      <c r="B13" s="339"/>
      <c r="C13" s="340"/>
      <c r="D13" s="341"/>
      <c r="E13" s="342"/>
      <c r="F13" s="343"/>
      <c r="G13" s="342"/>
      <c r="H13" s="344"/>
      <c r="I13" s="345"/>
      <c r="J13" s="345"/>
      <c r="K13" s="345"/>
      <c r="L13" s="344"/>
      <c r="M13" s="346"/>
      <c r="N13" s="340"/>
    </row>
    <row r="14" spans="1:12" s="121" customFormat="1" ht="24" customHeight="1" thickTop="1">
      <c r="A14" s="172" t="s">
        <v>90</v>
      </c>
      <c r="B14" s="163"/>
      <c r="C14" s="163"/>
      <c r="D14" s="173">
        <f>IF(OR($F$7="SI",$L$8="SI",$H$12="SI",L9="SI"),"NO ES NECESARIO","")</f>
      </c>
      <c r="E14" s="166"/>
      <c r="G14" s="166"/>
      <c r="I14" s="174"/>
      <c r="J14" s="175"/>
      <c r="K14" s="175"/>
      <c r="L14" s="166"/>
    </row>
    <row r="15" spans="1:63" s="146" customFormat="1" ht="21.75" customHeight="1">
      <c r="A15" s="176" t="str">
        <f>IF(D14="","En el caso de no proceder el balance medioambiental, explicar en Observaciones los motivos","")</f>
        <v>En el caso de no proceder el balance medioambiental, explicar en Observaciones los motivos</v>
      </c>
      <c r="C15" s="177"/>
      <c r="D15" s="177"/>
      <c r="E15" s="175"/>
      <c r="F15" s="419" t="str">
        <f>IF($D$14="","Antes de la inversión","")</f>
        <v>Antes de la inversión</v>
      </c>
      <c r="G15" s="419"/>
      <c r="H15" s="419" t="str">
        <f>IF($D$14="","Después de la inversión","")</f>
        <v>Después de la inversión</v>
      </c>
      <c r="I15" s="419"/>
      <c r="J15" s="420" t="str">
        <f>IF($D$14="","Aumento(+) o disminución(-)","")</f>
        <v>Aumento(+) o disminución(-)</v>
      </c>
      <c r="K15" s="420"/>
      <c r="L15" s="420"/>
      <c r="M15" s="420" t="str">
        <f>IF($D$14="","Observaciones","")</f>
        <v>Observaciones</v>
      </c>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row>
    <row r="16" spans="2:13" s="121" customFormat="1" ht="42" customHeight="1">
      <c r="B16" s="169">
        <f>IF(SUM(parametros!$E$16:$E$21)&gt;1,"seleccione únicamente la finalidad principal","")</f>
      </c>
      <c r="C16" s="172"/>
      <c r="D16" s="172"/>
      <c r="F16" s="178" t="str">
        <f>IF($D$14="","Periodo:","")</f>
        <v>Periodo:</v>
      </c>
      <c r="H16" s="178" t="str">
        <f>IF($D$14="","Periodo:","")</f>
        <v>Periodo:</v>
      </c>
      <c r="J16" s="420"/>
      <c r="K16" s="420"/>
      <c r="L16" s="420"/>
      <c r="M16" s="420"/>
    </row>
    <row r="17" spans="2:63" s="179" customFormat="1" ht="42" customHeight="1">
      <c r="B17" s="141"/>
      <c r="C17" s="141"/>
      <c r="D17" s="141"/>
      <c r="E17" s="180"/>
      <c r="F17" s="178" t="str">
        <f>IF($D$14="","Cantidad:","")</f>
        <v>Cantidad:</v>
      </c>
      <c r="G17" s="178" t="str">
        <f>IF($D$14="","Unidad:","")</f>
        <v>Unidad:</v>
      </c>
      <c r="H17" s="178" t="str">
        <f>IF($D$14="","Cantidad:","")</f>
        <v>Cantidad:</v>
      </c>
      <c r="I17" s="178" t="str">
        <f>IF($D$14="","Unidad:","")</f>
        <v>Unidad:</v>
      </c>
      <c r="J17" s="420" t="str">
        <f>IF($D$14="","Cantidad","")</f>
        <v>Cantidad</v>
      </c>
      <c r="K17" s="420"/>
      <c r="L17" s="178" t="str">
        <f>IF($D$14="","%","")</f>
        <v>%</v>
      </c>
      <c r="M17" s="42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row>
    <row r="18" spans="1:63" s="146" customFormat="1" ht="54.75" customHeight="1">
      <c r="A18" s="101"/>
      <c r="B18" s="181" t="str">
        <f>IF($D$14="","PRODUCCIÓN","")</f>
        <v>PRODUCCIÓN</v>
      </c>
      <c r="C18" s="182"/>
      <c r="D18" s="183" t="str">
        <f>IF(D14="","Descripción unidades productivas","")</f>
        <v>Descripción unidades productivas</v>
      </c>
      <c r="E18" s="121"/>
      <c r="F18" s="121"/>
      <c r="G18" s="121"/>
      <c r="H18" s="121"/>
      <c r="I18" s="121">
        <f>G18</f>
        <v>0</v>
      </c>
      <c r="J18" s="415">
        <f>H18-F18</f>
        <v>0</v>
      </c>
      <c r="K18" s="415"/>
      <c r="L18" s="121">
        <f>IF(F18&gt;0,J18/F18,0)</f>
        <v>0</v>
      </c>
      <c r="M18" s="184"/>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row>
    <row r="19" spans="1:47" s="128" customFormat="1" ht="16.5" customHeight="1">
      <c r="A19" s="176" t="str">
        <f>IF(AND(D14="",D20&lt;&gt;parametros!G19),"Añadir tantas filas como sean necesarias","")</f>
        <v>Añadir tantas filas como sean necesarias</v>
      </c>
      <c r="B19" s="185"/>
      <c r="C19" s="185"/>
      <c r="D19" s="186">
        <f>IF(B21=parametros!$G$21,parametros!I21,"")</f>
      </c>
      <c r="E19" s="170"/>
      <c r="F19" s="186"/>
      <c r="G19" s="186"/>
      <c r="H19" s="186"/>
      <c r="I19" s="186"/>
      <c r="J19" s="187"/>
      <c r="K19" s="187"/>
      <c r="L19" s="188"/>
      <c r="M19" s="186"/>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row>
    <row r="20" spans="1:63" s="146" customFormat="1" ht="54.75" customHeight="1">
      <c r="A20" s="101"/>
      <c r="B20" s="181" t="str">
        <f>IF(AND($D$14="",$D$20=""),"Vector medioambiental","")</f>
        <v>Vector medioambiental</v>
      </c>
      <c r="C20" s="182"/>
      <c r="D20" s="189">
        <f>IF(AND($H$12&lt;&gt;"SI",$F$12="SI"),parametros!$H$21,IF($F$10="SI",parametros!$G$20,IF(AND($F$8="SI",$H$8&lt;&gt;"SI",$H$9&lt;&gt;"SI"),parametros!$G$20,IF(AND(H9="SI",L9&lt;&gt;"SI"),parametros!G19,""))))</f>
      </c>
      <c r="E20" s="190"/>
      <c r="F20" s="191"/>
      <c r="G20" s="121"/>
      <c r="H20" s="191"/>
      <c r="I20" s="121">
        <f>G20</f>
        <v>0</v>
      </c>
      <c r="J20" s="415">
        <f>H20-F20</f>
        <v>0</v>
      </c>
      <c r="K20" s="415"/>
      <c r="L20" s="121">
        <f>IF(F20&gt;0,J20/F20,0)</f>
        <v>0</v>
      </c>
      <c r="M20" s="184"/>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row>
    <row r="21" spans="1:63" s="146" customFormat="1" ht="36.75" customHeight="1">
      <c r="A21" s="101"/>
      <c r="B21" s="182">
        <f>IF(AND($H$12&lt;&gt;"SI",$F$12="SI"),parametros!$G$21,"")</f>
      </c>
      <c r="C21" s="182"/>
      <c r="D21" s="189">
        <f>IF(AND($H$12&lt;&gt;"SI",$F$12="SI"),parametros!$H$21,IF($F$10="SI",parametros!$G$20,IF(AND($F$8="SI",$H$8&lt;&gt;"SI",$H$9&lt;&gt;"SI"),parametros!$G$20,"")))</f>
      </c>
      <c r="E21" s="190"/>
      <c r="F21" s="191"/>
      <c r="G21" s="121">
        <f>IF(F21&lt;&gt;"",G20,"")</f>
      </c>
      <c r="H21" s="191"/>
      <c r="I21" s="121">
        <f>G21</f>
      </c>
      <c r="J21" s="415">
        <f>H21-F21</f>
        <v>0</v>
      </c>
      <c r="K21" s="415"/>
      <c r="L21" s="184">
        <f>IF(F21&gt;0,J21/F21,0)</f>
        <v>0</v>
      </c>
      <c r="M21" s="184"/>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row>
    <row r="22" spans="1:63" s="146" customFormat="1" ht="22.5" customHeight="1">
      <c r="A22" s="101"/>
      <c r="C22" s="182"/>
      <c r="D22" s="189">
        <f>IF(AND($H$12&lt;&gt;"SI",$F$12="SI"),parametros!$H$21,IF($F$10="SI",parametros!$G$20,IF(AND($F$8="SI",$H$8&lt;&gt;"SI",$H$9&lt;&gt;"SI"),parametros!$G$20,"")))</f>
      </c>
      <c r="E22" s="190"/>
      <c r="F22" s="190"/>
      <c r="G22" s="121">
        <f>IF(F22&lt;&gt;"",G21,"")</f>
      </c>
      <c r="H22" s="190"/>
      <c r="I22" s="121">
        <f>G22</f>
      </c>
      <c r="J22" s="415">
        <f>H22-F22</f>
        <v>0</v>
      </c>
      <c r="K22" s="415"/>
      <c r="L22" s="121">
        <f>IF(F22&gt;0,J22/F22,0)</f>
        <v>0</v>
      </c>
      <c r="M22" s="184"/>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row>
    <row r="23" spans="1:63" s="146" customFormat="1" ht="22.5" customHeight="1">
      <c r="A23" s="101"/>
      <c r="B23" s="182"/>
      <c r="C23" s="182"/>
      <c r="D23" s="189">
        <f>IF(AND($H$12&lt;&gt;"SI",$F$12="SI"),parametros!$H$21,IF($F$10="SI",parametros!$G$20,IF(AND($F$8="SI",$H$8&lt;&gt;"SI",$H$9&lt;&gt;"SI"),parametros!$G$20,"")))</f>
      </c>
      <c r="E23" s="190"/>
      <c r="F23" s="190"/>
      <c r="G23" s="121">
        <f>IF(F23&lt;&gt;"",G22,"")</f>
      </c>
      <c r="H23" s="190"/>
      <c r="I23" s="121">
        <f>G23</f>
      </c>
      <c r="J23" s="415">
        <f>H23-F23</f>
        <v>0</v>
      </c>
      <c r="K23" s="415"/>
      <c r="L23" s="121">
        <f>IF(F23&gt;0,J23/F23,0)</f>
        <v>0</v>
      </c>
      <c r="M23" s="184"/>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row>
    <row r="24" spans="3:63" s="146" customFormat="1" ht="24" customHeight="1">
      <c r="C24" s="182"/>
      <c r="E24" s="192"/>
      <c r="F24" s="192"/>
      <c r="G24" s="121"/>
      <c r="H24" s="121"/>
      <c r="I24" s="121"/>
      <c r="J24" s="416"/>
      <c r="K24" s="416"/>
      <c r="L24" s="193"/>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row>
    <row r="25" spans="1:63" s="152" customFormat="1" ht="23.25" customHeight="1" thickBot="1">
      <c r="A25" s="194">
        <f>IF($B$21=parametros!$G$21,G20,"")</f>
      </c>
      <c r="B25" s="194">
        <f>B21</f>
      </c>
      <c r="C25" s="195">
        <f>IF($B$21=parametros!$G$21,"/","")</f>
      </c>
      <c r="D25" s="195">
        <f>IF($B$21=parametros!$G$21,G18,"")</f>
      </c>
      <c r="E25" s="195">
        <f>IF($B$21=parametros!$G$21,"de unidad producida","")</f>
      </c>
      <c r="F25" s="195">
        <f>IF($B$21=parametros!$G$21,IF(F18&lt;&gt;0,SUM(F20:F24)/F18,0),"")</f>
      </c>
      <c r="G25" s="195"/>
      <c r="H25" s="195">
        <f>IF($B$21=parametros!$G$21,IF(H18&lt;&gt;0,SUM(H20:H24)/H18,0),"")</f>
      </c>
      <c r="I25" s="195">
        <f>G25</f>
        <v>0</v>
      </c>
      <c r="J25" s="195"/>
      <c r="K25" s="195"/>
      <c r="L25" s="195">
        <f>IF(AND(F25&lt;&gt;"",F25&lt;&gt;0),J25/F25,"")</f>
      </c>
      <c r="M25" s="195"/>
      <c r="N25" s="336"/>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row>
    <row r="26" spans="1:12" ht="15.75" customHeight="1" thickTop="1">
      <c r="A26" s="196" t="s">
        <v>91</v>
      </c>
      <c r="B26" s="103"/>
      <c r="C26" s="103"/>
      <c r="D26" s="103"/>
      <c r="E26" s="102"/>
      <c r="F26" s="102"/>
      <c r="G26" s="102"/>
      <c r="H26" s="102"/>
      <c r="I26" s="102"/>
      <c r="J26" s="102"/>
      <c r="K26" s="172" t="s">
        <v>92</v>
      </c>
      <c r="L26" s="172"/>
    </row>
    <row r="27" spans="1:12" s="121" customFormat="1" ht="31.5" customHeight="1">
      <c r="A27" s="101"/>
      <c r="B27" s="417" t="str">
        <f>IF(AND('ficha I'!J7&lt;&gt;"SI",'ficha I'!H9&lt;&gt;"SI",'ficha I'!J9&lt;&gt;"SI",L9&lt;&gt;"SI",L8&lt;&gt;"SI",L12&lt;&gt;"SI"),parametros!B6,"")</f>
        <v>Acreditación de la adscripción de la empresa a alguna de las entidades que tengan suscritos convenios con la administración competente en materia medioambiental</v>
      </c>
      <c r="C27" s="417"/>
      <c r="D27" s="417"/>
      <c r="E27" s="417"/>
      <c r="F27" s="417"/>
      <c r="G27" s="417"/>
      <c r="H27" s="417"/>
      <c r="I27" s="417"/>
      <c r="J27" s="417"/>
      <c r="K27" s="101"/>
      <c r="L27" s="157" t="s">
        <v>93</v>
      </c>
    </row>
    <row r="28" spans="1:12" s="121" customFormat="1" ht="19.5" customHeight="1">
      <c r="A28" s="101"/>
      <c r="B28" s="418">
        <f>IF(AND('ficha I'!J9&lt;&gt;"SI",'ficha I'!H9&lt;&gt;"SI"),IF(AND($H$12&lt;&gt;"SI",$F$12="SI"),parametros!I8,IF(F10="SI",parametros!H8,"")),"")</f>
      </c>
      <c r="C28" s="418"/>
      <c r="D28" s="418"/>
      <c r="E28" s="418"/>
      <c r="F28" s="418"/>
      <c r="G28" s="418"/>
      <c r="H28" s="418"/>
      <c r="I28" s="418"/>
      <c r="J28" s="418"/>
      <c r="K28" s="101"/>
      <c r="L28" s="197" t="str">
        <f>IF(AND(H12&lt;&gt;"SI",F7&lt;&gt;"SI"),"esquemas del proceso y de funcionamiento de la inversión","")</f>
        <v>esquemas del proceso y de funcionamiento de la inversión</v>
      </c>
    </row>
    <row r="29" spans="1:12" s="121" customFormat="1" ht="21" customHeight="1">
      <c r="A29" s="101"/>
      <c r="B29" s="198">
        <f>IF(AND(F12="SI",H12&lt;&gt;"SI"),parametros!I9,"")</f>
      </c>
      <c r="C29" s="199"/>
      <c r="D29" s="199"/>
      <c r="E29" s="199"/>
      <c r="F29" s="199"/>
      <c r="G29" s="199"/>
      <c r="H29" s="199"/>
      <c r="I29" s="199"/>
      <c r="J29" s="199"/>
      <c r="K29" s="101"/>
      <c r="L29" s="197" t="s">
        <v>94</v>
      </c>
    </row>
    <row r="30" spans="1:14" s="121" customFormat="1" ht="21" customHeight="1">
      <c r="A30" s="101"/>
      <c r="B30" s="418">
        <f>IF(F7="SI",parametros!B9,IF(AND(F8="SI",H8&lt;&gt;"SI",H9&lt;&gt;"SI"),parametros!C9,IF(F10="SI",parametros!H9,IF(M12&lt;&gt;"",parametros!K8,""))))</f>
      </c>
      <c r="C30" s="418"/>
      <c r="D30" s="418"/>
      <c r="E30" s="418"/>
      <c r="F30" s="418"/>
      <c r="G30" s="418"/>
      <c r="H30" s="418"/>
      <c r="I30" s="418"/>
      <c r="J30" s="418"/>
      <c r="K30" s="101"/>
      <c r="L30" s="197" t="s">
        <v>95</v>
      </c>
      <c r="M30" s="413"/>
      <c r="N30" s="414"/>
    </row>
    <row r="31" spans="1:11" s="121" customFormat="1" ht="7.5" customHeight="1">
      <c r="A31" s="101"/>
      <c r="B31" s="404">
        <f>IF(AND(H9="SI",L9&lt;&gt;"SI"),parametros!G11,"")</f>
      </c>
      <c r="C31" s="404"/>
      <c r="D31" s="404"/>
      <c r="E31" s="404"/>
      <c r="F31" s="404"/>
      <c r="G31" s="404"/>
      <c r="H31" s="404"/>
      <c r="I31" s="404"/>
      <c r="J31" s="404"/>
      <c r="K31" s="101"/>
    </row>
    <row r="32" spans="1:63" s="152" customFormat="1" ht="21.75" customHeight="1" thickBot="1">
      <c r="A32" s="200" t="str">
        <f>IF(OR(B27&lt;&gt;"",B28&lt;&gt;"",B29&lt;&gt;"",B30&lt;&gt;""),"*En el caso de no aportar alguna de la documentación arriba indicada, explicar los motivos en el campo Observaciones","")</f>
        <v>*En el caso de no aportar alguna de la documentación arriba indicada, explicar los motivos en el campo Observaciones</v>
      </c>
      <c r="B32" s="201"/>
      <c r="C32" s="201"/>
      <c r="D32" s="201"/>
      <c r="E32" s="201"/>
      <c r="F32" s="201"/>
      <c r="G32" s="201"/>
      <c r="H32" s="201"/>
      <c r="I32" s="201"/>
      <c r="J32" s="201"/>
      <c r="K32" s="131"/>
      <c r="N32" s="336"/>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row>
    <row r="33" spans="1:63" s="133" customFormat="1" ht="78.75" customHeight="1" thickBot="1" thickTop="1">
      <c r="A33" s="202" t="s">
        <v>48</v>
      </c>
      <c r="B33" s="203"/>
      <c r="C33" s="203"/>
      <c r="D33" s="203"/>
      <c r="E33" s="411"/>
      <c r="F33" s="412"/>
      <c r="G33" s="412"/>
      <c r="H33" s="412"/>
      <c r="I33" s="412"/>
      <c r="J33" s="412"/>
      <c r="K33" s="412"/>
      <c r="L33" s="412"/>
      <c r="M33" s="412"/>
      <c r="N33" s="412"/>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28"/>
      <c r="AW33" s="128"/>
      <c r="AX33" s="128"/>
      <c r="AY33" s="128"/>
      <c r="AZ33" s="128"/>
      <c r="BA33" s="128"/>
      <c r="BB33" s="128"/>
      <c r="BC33" s="128"/>
      <c r="BD33" s="128"/>
      <c r="BE33" s="128"/>
      <c r="BF33" s="128"/>
      <c r="BG33" s="128"/>
      <c r="BH33" s="128"/>
      <c r="BI33" s="128"/>
      <c r="BJ33" s="128"/>
      <c r="BK33" s="128"/>
    </row>
    <row r="34" spans="1:13" ht="33.75" customHeight="1" hidden="1">
      <c r="A34" s="383" t="s">
        <v>79</v>
      </c>
      <c r="B34" s="383"/>
      <c r="C34" s="383"/>
      <c r="D34" s="383"/>
      <c r="E34" s="383"/>
      <c r="F34" s="383"/>
      <c r="G34" s="383"/>
      <c r="H34" s="383"/>
      <c r="I34" s="383"/>
      <c r="J34" s="383"/>
      <c r="K34" s="383"/>
      <c r="L34" s="383"/>
      <c r="M34" s="383"/>
    </row>
    <row r="35" spans="1:13" ht="60" customHeight="1" hidden="1">
      <c r="A35" s="204"/>
      <c r="B35" s="153"/>
      <c r="C35" s="153"/>
      <c r="D35" s="153"/>
      <c r="E35" s="154" t="s">
        <v>56</v>
      </c>
      <c r="F35" s="142"/>
      <c r="G35" s="143"/>
      <c r="H35" s="144"/>
      <c r="I35" s="156"/>
      <c r="J35" s="156"/>
      <c r="K35" s="156"/>
      <c r="L35" s="156"/>
      <c r="M35" s="156"/>
    </row>
    <row r="36" spans="1:13" ht="33.75" customHeight="1" hidden="1">
      <c r="A36" s="205"/>
      <c r="B36" s="158"/>
      <c r="C36" s="158"/>
      <c r="D36" s="158"/>
      <c r="E36" s="159"/>
      <c r="F36" s="405" t="str">
        <f>SOLICITUD!C9</f>
        <v>REPRESENTANTE</v>
      </c>
      <c r="G36" s="405"/>
      <c r="H36" s="405"/>
      <c r="I36" s="158"/>
      <c r="J36" s="158"/>
      <c r="K36" s="158"/>
      <c r="L36" s="158"/>
      <c r="M36" s="158"/>
    </row>
    <row r="37" spans="2:63" s="102" customFormat="1" ht="32.25" customHeight="1" thickTop="1">
      <c r="B37" s="103"/>
      <c r="C37" s="103"/>
      <c r="D37" s="103"/>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row>
    <row r="38" spans="2:63" s="102" customFormat="1" ht="32.25" customHeight="1">
      <c r="B38" s="103"/>
      <c r="C38" s="103"/>
      <c r="D38" s="103"/>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row>
    <row r="39" spans="2:63" s="102" customFormat="1" ht="32.25" customHeight="1">
      <c r="B39" s="103"/>
      <c r="C39" s="103"/>
      <c r="D39" s="103"/>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row>
    <row r="40" spans="2:63" s="102" customFormat="1" ht="32.25" customHeight="1">
      <c r="B40" s="103"/>
      <c r="C40" s="103"/>
      <c r="D40" s="103"/>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row>
    <row r="41" spans="2:63" s="102" customFormat="1" ht="32.25" customHeight="1">
      <c r="B41" s="103"/>
      <c r="C41" s="103"/>
      <c r="D41" s="103"/>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row>
    <row r="42" spans="2:63" s="102" customFormat="1" ht="32.25" customHeight="1">
      <c r="B42" s="103"/>
      <c r="C42" s="103"/>
      <c r="D42" s="103"/>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row>
    <row r="43" spans="2:63" s="102" customFormat="1" ht="32.25" customHeight="1">
      <c r="B43" s="103"/>
      <c r="C43" s="103"/>
      <c r="D43" s="103"/>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row>
    <row r="44" spans="2:63" s="102" customFormat="1" ht="32.25" customHeight="1">
      <c r="B44" s="103"/>
      <c r="C44" s="103"/>
      <c r="D44" s="103"/>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row>
    <row r="45" spans="2:63" s="102" customFormat="1" ht="32.25" customHeight="1">
      <c r="B45" s="103"/>
      <c r="C45" s="103"/>
      <c r="D45" s="103"/>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row>
    <row r="46" spans="2:63" s="102" customFormat="1" ht="32.25" customHeight="1">
      <c r="B46" s="103"/>
      <c r="C46" s="103"/>
      <c r="D46" s="103"/>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row>
    <row r="47" spans="2:63" s="102" customFormat="1" ht="32.25" customHeight="1">
      <c r="B47" s="103"/>
      <c r="C47" s="103"/>
      <c r="D47" s="103"/>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row>
    <row r="48" spans="2:63" s="102" customFormat="1" ht="32.25" customHeight="1">
      <c r="B48" s="103"/>
      <c r="C48" s="103"/>
      <c r="D48" s="103"/>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row>
    <row r="49" spans="2:63" s="102" customFormat="1" ht="32.25" customHeight="1">
      <c r="B49" s="103"/>
      <c r="C49" s="103"/>
      <c r="D49" s="103"/>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row>
    <row r="50" spans="2:63" s="102" customFormat="1" ht="32.25" customHeight="1">
      <c r="B50" s="103"/>
      <c r="C50" s="103"/>
      <c r="D50" s="103"/>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row>
    <row r="51" spans="2:63" s="102" customFormat="1" ht="32.25" customHeight="1">
      <c r="B51" s="103"/>
      <c r="C51" s="103"/>
      <c r="D51" s="103"/>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row>
    <row r="52" spans="2:63" s="102" customFormat="1" ht="32.25" customHeight="1">
      <c r="B52" s="103"/>
      <c r="C52" s="103"/>
      <c r="D52" s="103"/>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row>
    <row r="53" spans="2:63" s="102" customFormat="1" ht="32.25" customHeight="1">
      <c r="B53" s="103"/>
      <c r="C53" s="103"/>
      <c r="D53" s="103"/>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row>
    <row r="54" spans="2:63" s="102" customFormat="1" ht="32.25" customHeight="1">
      <c r="B54" s="103"/>
      <c r="C54" s="103"/>
      <c r="D54" s="103"/>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row>
    <row r="55" spans="2:63" s="102" customFormat="1" ht="32.25" customHeight="1">
      <c r="B55" s="103"/>
      <c r="C55" s="103"/>
      <c r="D55" s="103"/>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row>
    <row r="56" spans="2:63" s="102" customFormat="1" ht="32.25" customHeight="1">
      <c r="B56" s="103"/>
      <c r="C56" s="103"/>
      <c r="D56" s="103"/>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row>
    <row r="57" spans="2:63" s="102" customFormat="1" ht="32.25" customHeight="1">
      <c r="B57" s="103"/>
      <c r="C57" s="103"/>
      <c r="D57" s="103"/>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row>
    <row r="58" spans="2:63" s="102" customFormat="1" ht="32.25" customHeight="1">
      <c r="B58" s="103"/>
      <c r="C58" s="103"/>
      <c r="D58" s="103"/>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row>
    <row r="59" spans="2:63" s="102" customFormat="1" ht="32.25" customHeight="1">
      <c r="B59" s="103"/>
      <c r="C59" s="103"/>
      <c r="D59" s="103"/>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row>
    <row r="60" spans="2:63" s="102" customFormat="1" ht="32.25" customHeight="1">
      <c r="B60" s="103"/>
      <c r="C60" s="103"/>
      <c r="D60" s="103"/>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row>
    <row r="61" spans="2:63" s="102" customFormat="1" ht="32.25" customHeight="1">
      <c r="B61" s="103"/>
      <c r="C61" s="103"/>
      <c r="D61" s="103"/>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row>
    <row r="62" spans="2:63" s="102" customFormat="1" ht="32.25" customHeight="1">
      <c r="B62" s="103"/>
      <c r="C62" s="103"/>
      <c r="D62" s="103"/>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row>
    <row r="63" spans="2:63" s="102" customFormat="1" ht="32.25" customHeight="1">
      <c r="B63" s="103"/>
      <c r="C63" s="103"/>
      <c r="D63" s="103"/>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row>
    <row r="64" spans="2:63" s="102" customFormat="1" ht="32.25" customHeight="1">
      <c r="B64" s="103"/>
      <c r="C64" s="103"/>
      <c r="D64" s="103"/>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row>
    <row r="65" spans="2:63" s="102" customFormat="1" ht="32.25" customHeight="1">
      <c r="B65" s="103"/>
      <c r="C65" s="103"/>
      <c r="D65" s="103"/>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row>
    <row r="66" spans="2:63" s="102" customFormat="1" ht="32.25" customHeight="1">
      <c r="B66" s="103"/>
      <c r="C66" s="103"/>
      <c r="D66" s="103"/>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row>
    <row r="67" spans="2:63" s="102" customFormat="1" ht="32.25" customHeight="1">
      <c r="B67" s="103"/>
      <c r="C67" s="103"/>
      <c r="D67" s="103"/>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row>
    <row r="68" spans="2:63" s="102" customFormat="1" ht="32.25" customHeight="1">
      <c r="B68" s="103"/>
      <c r="C68" s="103"/>
      <c r="D68" s="103"/>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row>
    <row r="69" spans="2:63" s="102" customFormat="1" ht="32.25" customHeight="1">
      <c r="B69" s="103"/>
      <c r="C69" s="103"/>
      <c r="D69" s="103"/>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row>
    <row r="70" spans="2:63" s="102" customFormat="1" ht="32.25" customHeight="1">
      <c r="B70" s="103"/>
      <c r="C70" s="103"/>
      <c r="D70" s="103"/>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row>
    <row r="71" spans="2:63" s="102" customFormat="1" ht="32.25" customHeight="1">
      <c r="B71" s="103"/>
      <c r="C71" s="103"/>
      <c r="D71" s="103"/>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row>
    <row r="72" spans="2:63" s="102" customFormat="1" ht="32.25" customHeight="1">
      <c r="B72" s="103"/>
      <c r="C72" s="103"/>
      <c r="D72" s="103"/>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row>
    <row r="73" spans="2:63" s="102" customFormat="1" ht="32.25" customHeight="1">
      <c r="B73" s="103"/>
      <c r="C73" s="103"/>
      <c r="D73" s="103"/>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row>
    <row r="74" spans="2:63" s="102" customFormat="1" ht="32.25" customHeight="1">
      <c r="B74" s="103"/>
      <c r="C74" s="103"/>
      <c r="D74" s="103"/>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row>
    <row r="75" spans="2:63" s="102" customFormat="1" ht="32.25" customHeight="1">
      <c r="B75" s="103"/>
      <c r="C75" s="103"/>
      <c r="D75" s="103"/>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row>
    <row r="76" spans="2:63" s="102" customFormat="1" ht="32.25" customHeight="1">
      <c r="B76" s="103"/>
      <c r="C76" s="103"/>
      <c r="D76" s="103"/>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row>
    <row r="77" spans="2:63" s="102" customFormat="1" ht="32.25" customHeight="1">
      <c r="B77" s="103"/>
      <c r="C77" s="103"/>
      <c r="D77" s="103"/>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row>
    <row r="78" spans="2:63" s="102" customFormat="1" ht="32.25" customHeight="1">
      <c r="B78" s="103"/>
      <c r="C78" s="103"/>
      <c r="D78" s="103"/>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row>
    <row r="79" spans="2:63" s="102" customFormat="1" ht="32.25" customHeight="1">
      <c r="B79" s="103"/>
      <c r="C79" s="103"/>
      <c r="D79" s="103"/>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row>
    <row r="80" spans="2:63" s="102" customFormat="1" ht="32.25" customHeight="1">
      <c r="B80" s="103"/>
      <c r="C80" s="103"/>
      <c r="D80" s="103"/>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row>
    <row r="81" spans="2:63" s="102" customFormat="1" ht="32.25" customHeight="1">
      <c r="B81" s="103"/>
      <c r="C81" s="103"/>
      <c r="D81" s="103"/>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row>
    <row r="82" spans="2:63" s="102" customFormat="1" ht="32.25" customHeight="1">
      <c r="B82" s="103"/>
      <c r="C82" s="103"/>
      <c r="D82" s="103"/>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row>
    <row r="83" spans="2:63" s="102" customFormat="1" ht="32.25" customHeight="1">
      <c r="B83" s="103"/>
      <c r="C83" s="103"/>
      <c r="D83" s="103"/>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row>
    <row r="84" spans="2:63" s="102" customFormat="1" ht="32.25" customHeight="1">
      <c r="B84" s="103"/>
      <c r="C84" s="103"/>
      <c r="D84" s="103"/>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row>
    <row r="85" spans="2:63" s="102" customFormat="1" ht="32.25" customHeight="1">
      <c r="B85" s="103"/>
      <c r="C85" s="103"/>
      <c r="D85" s="103"/>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row>
    <row r="86" spans="2:63" s="102" customFormat="1" ht="32.25" customHeight="1">
      <c r="B86" s="103"/>
      <c r="C86" s="103"/>
      <c r="D86" s="103"/>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row>
    <row r="87" spans="2:63" s="102" customFormat="1" ht="32.25" customHeight="1">
      <c r="B87" s="103"/>
      <c r="C87" s="103"/>
      <c r="D87" s="103"/>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row>
    <row r="88" spans="2:63" s="102" customFormat="1" ht="32.25" customHeight="1">
      <c r="B88" s="103"/>
      <c r="C88" s="103"/>
      <c r="D88" s="103"/>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row>
    <row r="89" spans="2:63" s="102" customFormat="1" ht="32.25" customHeight="1">
      <c r="B89" s="103"/>
      <c r="C89" s="103"/>
      <c r="D89" s="103"/>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row>
    <row r="90" spans="2:63" s="102" customFormat="1" ht="32.25" customHeight="1">
      <c r="B90" s="103"/>
      <c r="C90" s="103"/>
      <c r="D90" s="103"/>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row>
    <row r="91" spans="2:63" s="102" customFormat="1" ht="32.25" customHeight="1">
      <c r="B91" s="103"/>
      <c r="C91" s="103"/>
      <c r="D91" s="103"/>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row>
    <row r="92" spans="2:63" s="102" customFormat="1" ht="32.25" customHeight="1">
      <c r="B92" s="103"/>
      <c r="C92" s="103"/>
      <c r="D92" s="103"/>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row>
    <row r="93" spans="2:63" s="102" customFormat="1" ht="32.25" customHeight="1">
      <c r="B93" s="103"/>
      <c r="C93" s="103"/>
      <c r="D93" s="103"/>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row>
    <row r="94" spans="2:63" s="102" customFormat="1" ht="32.25" customHeight="1">
      <c r="B94" s="103"/>
      <c r="C94" s="103"/>
      <c r="D94" s="103"/>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row>
    <row r="95" spans="2:63" s="102" customFormat="1" ht="32.25" customHeight="1">
      <c r="B95" s="103"/>
      <c r="C95" s="103"/>
      <c r="D95" s="103"/>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row>
    <row r="96" spans="2:63" s="102" customFormat="1" ht="32.25" customHeight="1">
      <c r="B96" s="103"/>
      <c r="C96" s="103"/>
      <c r="D96" s="103"/>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row>
    <row r="97" spans="2:63" s="102" customFormat="1" ht="32.25" customHeight="1">
      <c r="B97" s="103"/>
      <c r="C97" s="103"/>
      <c r="D97" s="103"/>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row>
    <row r="98" spans="2:63" s="102" customFormat="1" ht="32.25" customHeight="1">
      <c r="B98" s="103"/>
      <c r="C98" s="103"/>
      <c r="D98" s="103"/>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row>
    <row r="99" spans="2:63" s="102" customFormat="1" ht="32.25" customHeight="1">
      <c r="B99" s="103"/>
      <c r="C99" s="103"/>
      <c r="D99" s="103"/>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row>
    <row r="100" spans="2:63" s="102" customFormat="1" ht="32.25" customHeight="1">
      <c r="B100" s="103"/>
      <c r="C100" s="103"/>
      <c r="D100" s="103"/>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row>
    <row r="101" spans="2:63" s="102" customFormat="1" ht="32.25" customHeight="1">
      <c r="B101" s="103"/>
      <c r="C101" s="103"/>
      <c r="D101" s="103"/>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row>
    <row r="102" spans="2:63" s="102" customFormat="1" ht="32.25" customHeight="1">
      <c r="B102" s="103"/>
      <c r="C102" s="103"/>
      <c r="D102" s="103"/>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row>
    <row r="103" spans="2:63" s="102" customFormat="1" ht="32.25" customHeight="1">
      <c r="B103" s="103"/>
      <c r="C103" s="103"/>
      <c r="D103" s="103"/>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row>
    <row r="104" spans="2:63" s="102" customFormat="1" ht="32.25" customHeight="1">
      <c r="B104" s="103"/>
      <c r="C104" s="103"/>
      <c r="D104" s="103"/>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row>
    <row r="105" spans="2:63" s="102" customFormat="1" ht="32.25" customHeight="1">
      <c r="B105" s="103"/>
      <c r="C105" s="103"/>
      <c r="D105" s="103"/>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row>
    <row r="106" spans="2:63" s="102" customFormat="1" ht="32.25" customHeight="1">
      <c r="B106" s="103"/>
      <c r="C106" s="103"/>
      <c r="D106" s="103"/>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row>
    <row r="107" spans="2:63" s="102" customFormat="1" ht="32.25" customHeight="1">
      <c r="B107" s="103"/>
      <c r="C107" s="103"/>
      <c r="D107" s="103"/>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row>
    <row r="108" spans="2:63" s="102" customFormat="1" ht="32.25" customHeight="1">
      <c r="B108" s="103"/>
      <c r="C108" s="103"/>
      <c r="D108" s="103"/>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row>
    <row r="109" spans="2:63" s="102" customFormat="1" ht="32.25" customHeight="1">
      <c r="B109" s="103"/>
      <c r="C109" s="103"/>
      <c r="D109" s="103"/>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row>
    <row r="110" spans="2:63" s="102" customFormat="1" ht="32.25" customHeight="1">
      <c r="B110" s="103"/>
      <c r="C110" s="103"/>
      <c r="D110" s="103"/>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row>
    <row r="111" spans="2:63" s="102" customFormat="1" ht="32.25" customHeight="1">
      <c r="B111" s="103"/>
      <c r="C111" s="103"/>
      <c r="D111" s="103"/>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row>
    <row r="112" spans="2:63" s="102" customFormat="1" ht="32.25" customHeight="1">
      <c r="B112" s="103"/>
      <c r="C112" s="103"/>
      <c r="D112" s="103"/>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row>
    <row r="113" spans="2:63" s="102" customFormat="1" ht="32.25" customHeight="1">
      <c r="B113" s="103"/>
      <c r="C113" s="103"/>
      <c r="D113" s="103"/>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row>
    <row r="114" spans="2:63" s="102" customFormat="1" ht="32.25" customHeight="1">
      <c r="B114" s="103"/>
      <c r="C114" s="103"/>
      <c r="D114" s="103"/>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row>
    <row r="115" spans="2:63" s="102" customFormat="1" ht="32.25" customHeight="1">
      <c r="B115" s="103"/>
      <c r="C115" s="103"/>
      <c r="D115" s="103"/>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row>
    <row r="116" spans="2:63" s="102" customFormat="1" ht="32.25" customHeight="1">
      <c r="B116" s="103"/>
      <c r="C116" s="103"/>
      <c r="D116" s="103"/>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row>
    <row r="117" spans="2:63" s="102" customFormat="1" ht="32.25" customHeight="1">
      <c r="B117" s="103"/>
      <c r="C117" s="103"/>
      <c r="D117" s="103"/>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row>
    <row r="118" spans="2:63" s="102" customFormat="1" ht="32.25" customHeight="1">
      <c r="B118" s="103"/>
      <c r="C118" s="103"/>
      <c r="D118" s="103"/>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row>
    <row r="119" spans="2:63" s="102" customFormat="1" ht="32.25" customHeight="1">
      <c r="B119" s="103"/>
      <c r="C119" s="103"/>
      <c r="D119" s="103"/>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row>
    <row r="120" spans="2:63" s="102" customFormat="1" ht="32.25" customHeight="1">
      <c r="B120" s="103"/>
      <c r="C120" s="103"/>
      <c r="D120" s="103"/>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row>
    <row r="121" spans="2:63" s="102" customFormat="1" ht="32.25" customHeight="1">
      <c r="B121" s="103"/>
      <c r="C121" s="103"/>
      <c r="D121" s="103"/>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row>
    <row r="122" spans="2:63" s="102" customFormat="1" ht="32.25" customHeight="1">
      <c r="B122" s="103"/>
      <c r="C122" s="103"/>
      <c r="D122" s="103"/>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row>
    <row r="123" spans="2:63" s="102" customFormat="1" ht="32.25" customHeight="1">
      <c r="B123" s="103"/>
      <c r="C123" s="103"/>
      <c r="D123" s="103"/>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row>
    <row r="124" spans="2:63" s="102" customFormat="1" ht="32.25" customHeight="1">
      <c r="B124" s="103"/>
      <c r="C124" s="103"/>
      <c r="D124" s="103"/>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row>
    <row r="125" spans="2:63" s="102" customFormat="1" ht="32.25" customHeight="1">
      <c r="B125" s="103"/>
      <c r="C125" s="103"/>
      <c r="D125" s="103"/>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row>
    <row r="126" spans="2:63" s="102" customFormat="1" ht="32.25" customHeight="1">
      <c r="B126" s="103"/>
      <c r="C126" s="103"/>
      <c r="D126" s="103"/>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row>
    <row r="127" spans="2:63" s="102" customFormat="1" ht="32.25" customHeight="1">
      <c r="B127" s="103"/>
      <c r="C127" s="103"/>
      <c r="D127" s="103"/>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row>
    <row r="128" spans="2:63" s="102" customFormat="1" ht="32.25" customHeight="1">
      <c r="B128" s="103"/>
      <c r="C128" s="103"/>
      <c r="D128" s="103"/>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row>
    <row r="129" spans="2:63" s="102" customFormat="1" ht="32.25" customHeight="1">
      <c r="B129" s="103"/>
      <c r="C129" s="103"/>
      <c r="D129" s="103"/>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row>
    <row r="130" spans="2:63" s="102" customFormat="1" ht="32.25" customHeight="1">
      <c r="B130" s="103"/>
      <c r="C130" s="103"/>
      <c r="D130" s="103"/>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row>
    <row r="131" spans="2:63" s="102" customFormat="1" ht="32.25" customHeight="1">
      <c r="B131" s="103"/>
      <c r="C131" s="103"/>
      <c r="D131" s="103"/>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row>
    <row r="132" spans="2:63" s="102" customFormat="1" ht="32.25" customHeight="1">
      <c r="B132" s="103"/>
      <c r="C132" s="103"/>
      <c r="D132" s="103"/>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row>
    <row r="133" spans="2:63" s="102" customFormat="1" ht="32.25" customHeight="1">
      <c r="B133" s="103"/>
      <c r="C133" s="103"/>
      <c r="D133" s="103"/>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row>
    <row r="134" spans="2:63" s="102" customFormat="1" ht="32.25" customHeight="1">
      <c r="B134" s="103"/>
      <c r="C134" s="103"/>
      <c r="D134" s="103"/>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row>
    <row r="135" spans="2:63" s="102" customFormat="1" ht="32.25" customHeight="1">
      <c r="B135" s="103"/>
      <c r="C135" s="103"/>
      <c r="D135" s="103"/>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row>
    <row r="136" spans="2:63" s="102" customFormat="1" ht="32.25" customHeight="1">
      <c r="B136" s="103"/>
      <c r="C136" s="103"/>
      <c r="D136" s="103"/>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row>
    <row r="137" spans="2:63" s="102" customFormat="1" ht="32.25" customHeight="1">
      <c r="B137" s="103"/>
      <c r="C137" s="103"/>
      <c r="D137" s="103"/>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row>
    <row r="138" spans="2:63" s="102" customFormat="1" ht="32.25" customHeight="1">
      <c r="B138" s="103"/>
      <c r="C138" s="103"/>
      <c r="D138" s="103"/>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row>
    <row r="139" spans="2:63" s="102" customFormat="1" ht="32.25" customHeight="1">
      <c r="B139" s="103"/>
      <c r="C139" s="103"/>
      <c r="D139" s="103"/>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row>
    <row r="140" spans="2:63" s="102" customFormat="1" ht="32.25" customHeight="1">
      <c r="B140" s="103"/>
      <c r="C140" s="103"/>
      <c r="D140" s="103"/>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row>
    <row r="141" spans="2:63" s="102" customFormat="1" ht="32.25" customHeight="1">
      <c r="B141" s="103"/>
      <c r="C141" s="103"/>
      <c r="D141" s="103"/>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row>
    <row r="142" spans="2:63" s="102" customFormat="1" ht="32.25" customHeight="1">
      <c r="B142" s="103"/>
      <c r="C142" s="103"/>
      <c r="D142" s="103"/>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row>
    <row r="143" spans="2:63" s="102" customFormat="1" ht="32.25" customHeight="1">
      <c r="B143" s="103"/>
      <c r="C143" s="103"/>
      <c r="D143" s="103"/>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row>
    <row r="144" spans="2:63" s="102" customFormat="1" ht="32.25" customHeight="1">
      <c r="B144" s="103"/>
      <c r="C144" s="103"/>
      <c r="D144" s="103"/>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row>
    <row r="145" spans="2:63" s="102" customFormat="1" ht="32.25" customHeight="1">
      <c r="B145" s="103"/>
      <c r="C145" s="103"/>
      <c r="D145" s="103"/>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row>
    <row r="146" spans="2:63" s="102" customFormat="1" ht="32.25" customHeight="1">
      <c r="B146" s="103"/>
      <c r="C146" s="103"/>
      <c r="D146" s="103"/>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row>
    <row r="147" spans="2:63" s="102" customFormat="1" ht="32.25" customHeight="1">
      <c r="B147" s="103"/>
      <c r="C147" s="103"/>
      <c r="D147" s="103"/>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row>
    <row r="148" spans="2:63" s="102" customFormat="1" ht="32.25" customHeight="1">
      <c r="B148" s="103"/>
      <c r="C148" s="103"/>
      <c r="D148" s="103"/>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row>
    <row r="149" spans="2:63" s="102" customFormat="1" ht="32.25" customHeight="1">
      <c r="B149" s="103"/>
      <c r="C149" s="103"/>
      <c r="D149" s="103"/>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row>
    <row r="150" spans="2:63" s="102" customFormat="1" ht="32.25" customHeight="1">
      <c r="B150" s="103"/>
      <c r="C150" s="103"/>
      <c r="D150" s="103"/>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row>
    <row r="151" spans="2:63" s="102" customFormat="1" ht="32.25" customHeight="1">
      <c r="B151" s="103"/>
      <c r="C151" s="103"/>
      <c r="D151" s="103"/>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row>
    <row r="152" spans="2:63" s="102" customFormat="1" ht="32.25" customHeight="1">
      <c r="B152" s="103"/>
      <c r="C152" s="103"/>
      <c r="D152" s="103"/>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row>
    <row r="153" spans="2:63" s="102" customFormat="1" ht="32.25" customHeight="1">
      <c r="B153" s="103"/>
      <c r="C153" s="103"/>
      <c r="D153" s="103"/>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row>
    <row r="154" spans="2:63" s="102" customFormat="1" ht="32.25" customHeight="1">
      <c r="B154" s="103"/>
      <c r="C154" s="103"/>
      <c r="D154" s="103"/>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row>
    <row r="155" spans="2:63" s="102" customFormat="1" ht="32.25" customHeight="1">
      <c r="B155" s="103"/>
      <c r="C155" s="103"/>
      <c r="D155" s="103"/>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row>
    <row r="156" spans="2:63" s="102" customFormat="1" ht="32.25" customHeight="1">
      <c r="B156" s="103"/>
      <c r="C156" s="103"/>
      <c r="D156" s="103"/>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row>
    <row r="157" spans="2:63" s="102" customFormat="1" ht="32.25" customHeight="1">
      <c r="B157" s="103"/>
      <c r="C157" s="103"/>
      <c r="D157" s="103"/>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row>
    <row r="158" spans="2:63" s="102" customFormat="1" ht="32.25" customHeight="1">
      <c r="B158" s="103"/>
      <c r="C158" s="103"/>
      <c r="D158" s="103"/>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row>
    <row r="159" spans="2:63" s="102" customFormat="1" ht="32.25" customHeight="1">
      <c r="B159" s="103"/>
      <c r="C159" s="103"/>
      <c r="D159" s="103"/>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row>
    <row r="160" spans="2:63" s="102" customFormat="1" ht="32.25" customHeight="1">
      <c r="B160" s="103"/>
      <c r="C160" s="103"/>
      <c r="D160" s="103"/>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row>
    <row r="161" spans="2:63" s="102" customFormat="1" ht="32.25" customHeight="1">
      <c r="B161" s="103"/>
      <c r="C161" s="103"/>
      <c r="D161" s="103"/>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row>
    <row r="162" spans="2:63" s="102" customFormat="1" ht="32.25" customHeight="1">
      <c r="B162" s="103"/>
      <c r="C162" s="103"/>
      <c r="D162" s="103"/>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row>
    <row r="163" spans="2:63" s="102" customFormat="1" ht="32.25" customHeight="1">
      <c r="B163" s="103"/>
      <c r="C163" s="103"/>
      <c r="D163" s="103"/>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row>
    <row r="164" spans="2:63" s="102" customFormat="1" ht="32.25" customHeight="1">
      <c r="B164" s="103"/>
      <c r="C164" s="103"/>
      <c r="D164" s="103"/>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row>
    <row r="165" spans="2:63" s="102" customFormat="1" ht="32.25" customHeight="1">
      <c r="B165" s="103"/>
      <c r="C165" s="103"/>
      <c r="D165" s="103"/>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row>
    <row r="166" spans="2:63" s="102" customFormat="1" ht="32.25" customHeight="1">
      <c r="B166" s="103"/>
      <c r="C166" s="103"/>
      <c r="D166" s="103"/>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row>
    <row r="167" spans="2:63" s="102" customFormat="1" ht="32.25" customHeight="1">
      <c r="B167" s="103"/>
      <c r="C167" s="103"/>
      <c r="D167" s="103"/>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row>
    <row r="168" spans="2:63" s="102" customFormat="1" ht="32.25" customHeight="1">
      <c r="B168" s="103"/>
      <c r="C168" s="103"/>
      <c r="D168" s="103"/>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row>
    <row r="169" spans="2:63" s="102" customFormat="1" ht="32.25" customHeight="1">
      <c r="B169" s="103"/>
      <c r="C169" s="103"/>
      <c r="D169" s="103"/>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row>
    <row r="170" spans="2:63" s="102" customFormat="1" ht="32.25" customHeight="1">
      <c r="B170" s="103"/>
      <c r="C170" s="103"/>
      <c r="D170" s="103"/>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row>
  </sheetData>
  <sheetProtection selectLockedCells="1" selectUnlockedCells="1"/>
  <mergeCells count="24">
    <mergeCell ref="M15:M17"/>
    <mergeCell ref="J17:K17"/>
    <mergeCell ref="J18:K18"/>
    <mergeCell ref="I8:J8"/>
    <mergeCell ref="I9:J9"/>
    <mergeCell ref="I12:J12"/>
    <mergeCell ref="B28:J28"/>
    <mergeCell ref="B30:J30"/>
    <mergeCell ref="J20:K20"/>
    <mergeCell ref="J21:K21"/>
    <mergeCell ref="J22:K22"/>
    <mergeCell ref="F15:G15"/>
    <mergeCell ref="H15:I15"/>
    <mergeCell ref="J15:L16"/>
    <mergeCell ref="B31:J31"/>
    <mergeCell ref="A34:M34"/>
    <mergeCell ref="F36:H36"/>
    <mergeCell ref="D4:N4"/>
    <mergeCell ref="D5:N5"/>
    <mergeCell ref="E33:N33"/>
    <mergeCell ref="M30:N30"/>
    <mergeCell ref="J23:K23"/>
    <mergeCell ref="J24:K24"/>
    <mergeCell ref="B27:J27"/>
  </mergeCells>
  <conditionalFormatting sqref="A27:A29 A31">
    <cfRule type="expression" priority="38" dxfId="45" stopIfTrue="1">
      <formula>'ficha II'!$B27&lt;&gt;""</formula>
    </cfRule>
  </conditionalFormatting>
  <conditionalFormatting sqref="A30">
    <cfRule type="expression" priority="42" dxfId="45" stopIfTrue="1">
      <formula>$B30&lt;&gt;""</formula>
    </cfRule>
    <cfRule type="expression" priority="41" dxfId="5" stopIfTrue="1">
      <formula>'ficha II'!$B$29=0</formula>
    </cfRule>
  </conditionalFormatting>
  <conditionalFormatting sqref="B8">
    <cfRule type="expression" priority="44" dxfId="39" stopIfTrue="1">
      <formula>'ficha II'!$B$8&lt;&gt;""</formula>
    </cfRule>
    <cfRule type="expression" priority="45" dxfId="5" stopIfTrue="1">
      <formula>'ficha II'!$B$8=""</formula>
    </cfRule>
  </conditionalFormatting>
  <conditionalFormatting sqref="E21:H21">
    <cfRule type="expression" priority="48" dxfId="46" stopIfTrue="1">
      <formula>$D$21&lt;&gt;""</formula>
    </cfRule>
  </conditionalFormatting>
  <conditionalFormatting sqref="E22:H22">
    <cfRule type="expression" priority="49" dxfId="46" stopIfTrue="1">
      <formula>'ficha II'!$D$21&lt;&gt;""</formula>
    </cfRule>
  </conditionalFormatting>
  <conditionalFormatting sqref="E23:H23">
    <cfRule type="expression" priority="50" dxfId="46" stopIfTrue="1">
      <formula>'ficha II'!$D$22&lt;&gt;""</formula>
    </cfRule>
  </conditionalFormatting>
  <conditionalFormatting sqref="F16:F17 G17 H16:H17 I17 J16:L17 F15:M15">
    <cfRule type="expression" priority="52" dxfId="5" stopIfTrue="1">
      <formula>$D$14&lt;&gt;""</formula>
    </cfRule>
  </conditionalFormatting>
  <conditionalFormatting sqref="F21:H21">
    <cfRule type="expression" priority="56" dxfId="46" stopIfTrue="1">
      <formula>'ficha II'!$D$20&lt;&gt;""</formula>
    </cfRule>
  </conditionalFormatting>
  <conditionalFormatting sqref="H8 I8:K9 M8:M9">
    <cfRule type="expression" priority="63" dxfId="5" stopIfTrue="1">
      <formula>'ficha II'!$F$8&lt;&gt;"SI"</formula>
    </cfRule>
  </conditionalFormatting>
  <conditionalFormatting sqref="H9">
    <cfRule type="expression" priority="64" dxfId="46" stopIfTrue="1">
      <formula>'ficha II'!G9&lt;&gt;""</formula>
    </cfRule>
  </conditionalFormatting>
  <conditionalFormatting sqref="I20:M20">
    <cfRule type="expression" priority="67" dxfId="47" stopIfTrue="1">
      <formula>$D$14=""</formula>
    </cfRule>
  </conditionalFormatting>
  <conditionalFormatting sqref="I21:L21">
    <cfRule type="expression" priority="68" dxfId="47" stopIfTrue="1">
      <formula>'ficha II'!$D$20&lt;&gt;""</formula>
    </cfRule>
  </conditionalFormatting>
  <conditionalFormatting sqref="I22:M22">
    <cfRule type="expression" priority="69" dxfId="47" stopIfTrue="1">
      <formula>'ficha II'!$D$21&lt;&gt;""</formula>
    </cfRule>
  </conditionalFormatting>
  <conditionalFormatting sqref="I23:M23">
    <cfRule type="expression" priority="70" dxfId="47" stopIfTrue="1">
      <formula>'ficha II'!$D$22&lt;&gt;""</formula>
    </cfRule>
  </conditionalFormatting>
  <conditionalFormatting sqref="I18:M18">
    <cfRule type="expression" priority="78" dxfId="47" stopIfTrue="1">
      <formula>$D$14=""</formula>
    </cfRule>
  </conditionalFormatting>
  <conditionalFormatting sqref="E20:H20">
    <cfRule type="expression" priority="34" dxfId="46" stopIfTrue="1">
      <formula>$D$14=""</formula>
    </cfRule>
  </conditionalFormatting>
  <conditionalFormatting sqref="E18:H18">
    <cfRule type="expression" priority="33" dxfId="48" stopIfTrue="1">
      <formula>$D$14=""</formula>
    </cfRule>
  </conditionalFormatting>
  <conditionalFormatting sqref="H8">
    <cfRule type="expression" priority="32" dxfId="44" stopIfTrue="1">
      <formula>$F$8="SI"</formula>
    </cfRule>
  </conditionalFormatting>
  <conditionalFormatting sqref="H9">
    <cfRule type="expression" priority="31" dxfId="5" stopIfTrue="1">
      <formula>'ficha II'!$F$8&lt;&gt;"SI"</formula>
    </cfRule>
  </conditionalFormatting>
  <conditionalFormatting sqref="H9">
    <cfRule type="expression" priority="30" dxfId="44" stopIfTrue="1">
      <formula>$F$8="SI"</formula>
    </cfRule>
  </conditionalFormatting>
  <conditionalFormatting sqref="L8">
    <cfRule type="expression" priority="27" dxfId="5" stopIfTrue="1">
      <formula>$H$8&lt;&gt;"SI"</formula>
    </cfRule>
  </conditionalFormatting>
  <conditionalFormatting sqref="L8">
    <cfRule type="expression" priority="26" dxfId="44" stopIfTrue="1">
      <formula>$H$8="SI"</formula>
    </cfRule>
  </conditionalFormatting>
  <conditionalFormatting sqref="L9">
    <cfRule type="expression" priority="25" dxfId="5" stopIfTrue="1">
      <formula>$H$9&lt;&gt;"SI"</formula>
    </cfRule>
  </conditionalFormatting>
  <conditionalFormatting sqref="L9">
    <cfRule type="expression" priority="24" dxfId="44" stopIfTrue="1">
      <formula>$H$9="SI"</formula>
    </cfRule>
  </conditionalFormatting>
  <conditionalFormatting sqref="N9">
    <cfRule type="expression" priority="23" dxfId="5" stopIfTrue="1">
      <formula>$L$9&lt;&gt;"SI"</formula>
    </cfRule>
  </conditionalFormatting>
  <conditionalFormatting sqref="N9">
    <cfRule type="expression" priority="22" dxfId="44" stopIfTrue="1">
      <formula>$L$9="SI"</formula>
    </cfRule>
  </conditionalFormatting>
  <conditionalFormatting sqref="N8">
    <cfRule type="expression" priority="21" dxfId="5" stopIfTrue="1">
      <formula>$L$8&lt;&gt;"SI"</formula>
    </cfRule>
  </conditionalFormatting>
  <conditionalFormatting sqref="N8">
    <cfRule type="expression" priority="20" dxfId="44" stopIfTrue="1">
      <formula>$L$8="SI"</formula>
    </cfRule>
  </conditionalFormatting>
  <conditionalFormatting sqref="M21">
    <cfRule type="expression" priority="19" dxfId="47" stopIfTrue="1">
      <formula>$D$21&lt;&gt;""</formula>
    </cfRule>
  </conditionalFormatting>
  <conditionalFormatting sqref="H12">
    <cfRule type="expression" priority="14" dxfId="5" stopIfTrue="1">
      <formula>$F$12&lt;&gt;"SI"</formula>
    </cfRule>
  </conditionalFormatting>
  <conditionalFormatting sqref="H12">
    <cfRule type="expression" priority="13" dxfId="44" stopIfTrue="1">
      <formula>$F$12="SI"</formula>
    </cfRule>
  </conditionalFormatting>
  <conditionalFormatting sqref="L12">
    <cfRule type="expression" priority="12" dxfId="5" stopIfTrue="1">
      <formula>$H$12&lt;&gt;"SI"</formula>
    </cfRule>
  </conditionalFormatting>
  <conditionalFormatting sqref="L12">
    <cfRule type="expression" priority="11" dxfId="44" stopIfTrue="1">
      <formula>$H$12="SI"</formula>
    </cfRule>
  </conditionalFormatting>
  <conditionalFormatting sqref="N11">
    <cfRule type="expression" priority="10" dxfId="5" stopIfTrue="1">
      <formula>$L$12&lt;&gt;"SI"</formula>
    </cfRule>
  </conditionalFormatting>
  <conditionalFormatting sqref="N11">
    <cfRule type="expression" priority="9" dxfId="44" stopIfTrue="1">
      <formula>$L$12="SI"</formula>
    </cfRule>
  </conditionalFormatting>
  <conditionalFormatting sqref="N12">
    <cfRule type="expression" priority="8" dxfId="5" stopIfTrue="1">
      <formula>$L$12&lt;&gt;"SI"</formula>
    </cfRule>
  </conditionalFormatting>
  <conditionalFormatting sqref="N12">
    <cfRule type="expression" priority="7" dxfId="44" stopIfTrue="1">
      <formula>$L$12="SI"</formula>
    </cfRule>
  </conditionalFormatting>
  <conditionalFormatting sqref="F15:M17">
    <cfRule type="expression" priority="51" dxfId="49" stopIfTrue="1">
      <formula>$D$14=""</formula>
    </cfRule>
  </conditionalFormatting>
  <conditionalFormatting sqref="A27:A29">
    <cfRule type="expression" priority="6" dxfId="45" stopIfTrue="1">
      <formula>$B27&lt;&gt;""</formula>
    </cfRule>
    <cfRule type="expression" priority="5" dxfId="5" stopIfTrue="1">
      <formula>'ficha II'!$B$29=0</formula>
    </cfRule>
  </conditionalFormatting>
  <conditionalFormatting sqref="K27">
    <cfRule type="expression" priority="3" dxfId="45" stopIfTrue="1">
      <formula>$L27&lt;&gt;""</formula>
    </cfRule>
  </conditionalFormatting>
  <conditionalFormatting sqref="K28:K30">
    <cfRule type="expression" priority="1" dxfId="45" stopIfTrue="1">
      <formula>$L28&lt;&gt;""</formula>
    </cfRule>
  </conditionalFormatting>
  <dataValidations count="1">
    <dataValidation type="list" operator="equal" allowBlank="1" showErrorMessage="1" sqref="F7:F8 F10:F13 L8:L13 H8:H13">
      <formula1>SI_NO</formula1>
    </dataValidation>
  </dataValidations>
  <printOptions horizontalCentered="1" verticalCentered="1"/>
  <pageMargins left="0.39375" right="0.39375" top="0.39375" bottom="0.31527777777777777" header="0.5118055555555555" footer="0.5118055555555555"/>
  <pageSetup fitToHeight="1" fitToWidth="1" horizontalDpi="300" verticalDpi="300" orientation="landscape" paperSize="9" scale="46" r:id="rId4"/>
  <drawing r:id="rId3"/>
  <legacyDrawing r:id="rId2"/>
</worksheet>
</file>

<file path=xl/worksheets/sheet6.xml><?xml version="1.0" encoding="utf-8"?>
<worksheet xmlns="http://schemas.openxmlformats.org/spreadsheetml/2006/main" xmlns:r="http://schemas.openxmlformats.org/officeDocument/2006/relationships">
  <dimension ref="A1:K21"/>
  <sheetViews>
    <sheetView showZeros="0" view="pageBreakPreview" zoomScale="70" zoomScaleSheetLayoutView="70" zoomScalePageLayoutView="0" workbookViewId="0" topLeftCell="A4">
      <selection activeCell="E15" sqref="E15"/>
    </sheetView>
  </sheetViews>
  <sheetFormatPr defaultColWidth="11.00390625" defaultRowHeight="15"/>
  <cols>
    <col min="1" max="1" width="23.125" style="0" customWidth="1"/>
    <col min="2" max="2" width="22.375" style="0" customWidth="1"/>
    <col min="3" max="7" width="25.375" style="0" customWidth="1"/>
    <col min="8" max="8" width="19.125" style="0" customWidth="1"/>
    <col min="9" max="9" width="44.125" style="0" customWidth="1"/>
    <col min="10" max="10" width="27.875" style="0" customWidth="1"/>
  </cols>
  <sheetData>
    <row r="1" ht="15">
      <c r="A1" t="s">
        <v>89</v>
      </c>
    </row>
    <row r="2" s="8" customFormat="1" ht="15">
      <c r="A2" s="8" t="s">
        <v>96</v>
      </c>
    </row>
    <row r="3" s="8" customFormat="1" ht="15"/>
    <row r="4" spans="2:10" s="40" customFormat="1" ht="21">
      <c r="B4" s="206" t="s">
        <v>85</v>
      </c>
      <c r="C4" s="207" t="s">
        <v>86</v>
      </c>
      <c r="D4" s="422" t="s">
        <v>97</v>
      </c>
      <c r="E4" s="422"/>
      <c r="F4" s="422" t="s">
        <v>98</v>
      </c>
      <c r="G4" s="422"/>
      <c r="H4" s="208" t="s">
        <v>87</v>
      </c>
      <c r="I4" s="209" t="s">
        <v>88</v>
      </c>
      <c r="J4" s="210" t="s">
        <v>99</v>
      </c>
    </row>
    <row r="5" spans="1:10" s="40" customFormat="1" ht="61.5">
      <c r="A5" s="40" t="s">
        <v>100</v>
      </c>
      <c r="B5" s="211"/>
      <c r="C5" s="211"/>
      <c r="D5" s="212" t="s">
        <v>101</v>
      </c>
      <c r="E5" s="213" t="s">
        <v>102</v>
      </c>
      <c r="F5" s="212" t="s">
        <v>103</v>
      </c>
      <c r="G5" s="213" t="s">
        <v>104</v>
      </c>
      <c r="H5" s="214"/>
      <c r="I5" s="215"/>
      <c r="J5" s="214"/>
    </row>
    <row r="6" spans="1:11" s="40" customFormat="1" ht="21">
      <c r="A6" s="216" t="s">
        <v>105</v>
      </c>
      <c r="B6" s="217" t="s">
        <v>106</v>
      </c>
      <c r="C6" s="218"/>
      <c r="D6" s="218"/>
      <c r="E6" s="218"/>
      <c r="F6" s="218"/>
      <c r="G6" s="218"/>
      <c r="H6" s="219"/>
      <c r="I6" s="220"/>
      <c r="J6" s="221"/>
      <c r="K6" s="222"/>
    </row>
    <row r="8" spans="1:11" ht="61.5">
      <c r="A8" s="223" t="s">
        <v>107</v>
      </c>
      <c r="B8" s="213"/>
      <c r="C8" s="213"/>
      <c r="H8" s="224" t="s">
        <v>108</v>
      </c>
      <c r="I8" s="225" t="s">
        <v>109</v>
      </c>
      <c r="J8" s="224" t="s">
        <v>110</v>
      </c>
      <c r="K8" s="226"/>
    </row>
    <row r="9" spans="1:10" s="8" customFormat="1" ht="101.25">
      <c r="A9" s="227" t="s">
        <v>111</v>
      </c>
      <c r="B9" s="228" t="s">
        <v>112</v>
      </c>
      <c r="C9" s="228" t="s">
        <v>113</v>
      </c>
      <c r="D9" s="229"/>
      <c r="E9" s="213" t="s">
        <v>114</v>
      </c>
      <c r="F9" s="230"/>
      <c r="G9" s="229" t="s">
        <v>115</v>
      </c>
      <c r="H9" s="231" t="s">
        <v>116</v>
      </c>
      <c r="I9" s="231" t="s">
        <v>117</v>
      </c>
      <c r="J9"/>
    </row>
    <row r="10" spans="2:10" ht="20.25">
      <c r="B10" s="229"/>
      <c r="C10" s="229"/>
      <c r="D10" s="229"/>
      <c r="E10" s="229"/>
      <c r="F10" s="229"/>
      <c r="G10" s="229"/>
      <c r="J10" s="232"/>
    </row>
    <row r="11" spans="5:7" ht="101.25">
      <c r="E11" s="233"/>
      <c r="G11" s="228" t="s">
        <v>118</v>
      </c>
    </row>
    <row r="12" spans="2:7" ht="20.25">
      <c r="B12" s="229"/>
      <c r="C12" s="229"/>
      <c r="E12" s="229"/>
      <c r="G12" s="229"/>
    </row>
    <row r="13" spans="2:8" ht="20.25">
      <c r="B13" s="229"/>
      <c r="C13" s="229"/>
      <c r="E13" s="234"/>
      <c r="G13" s="229"/>
      <c r="H13" s="235"/>
    </row>
    <row r="14" spans="2:7" ht="20.25">
      <c r="B14" s="229"/>
      <c r="C14" s="229"/>
      <c r="D14" s="229"/>
      <c r="E14" s="229"/>
      <c r="G14" s="229"/>
    </row>
    <row r="15" spans="2:9" ht="61.5">
      <c r="B15" s="229"/>
      <c r="C15" t="s">
        <v>119</v>
      </c>
      <c r="E15" s="236" t="s">
        <v>120</v>
      </c>
      <c r="F15" s="237" t="s">
        <v>121</v>
      </c>
      <c r="H15" s="238" t="s">
        <v>122</v>
      </c>
      <c r="I15" s="238"/>
    </row>
    <row r="16" spans="1:6" ht="18.75">
      <c r="A16" s="166" t="s">
        <v>85</v>
      </c>
      <c r="B16" s="239">
        <f>'ficha II'!F7</f>
        <v>0</v>
      </c>
      <c r="E16">
        <f>IF('ficha II'!F7="si",1,0)</f>
        <v>0</v>
      </c>
      <c r="F16">
        <f>SUM(E16:E21)</f>
        <v>0</v>
      </c>
    </row>
    <row r="17" spans="1:7" ht="18.75">
      <c r="A17" s="166" t="s">
        <v>86</v>
      </c>
      <c r="B17" s="239">
        <f>'ficha II'!F8</f>
        <v>0</v>
      </c>
      <c r="E17">
        <f>IF('ficha II'!F8="si",1,0)</f>
        <v>0</v>
      </c>
      <c r="G17" t="s">
        <v>123</v>
      </c>
    </row>
    <row r="18" spans="1:7" ht="18.75">
      <c r="A18" s="165"/>
      <c r="B18" s="239">
        <f>'ficha II'!F9</f>
        <v>0</v>
      </c>
      <c r="C18" t="s">
        <v>97</v>
      </c>
      <c r="D18" s="240">
        <f>B16</f>
        <v>0</v>
      </c>
      <c r="E18">
        <f>IF('ficha II'!F9="si",1,0)</f>
        <v>0</v>
      </c>
      <c r="G18" t="s">
        <v>124</v>
      </c>
    </row>
    <row r="19" spans="1:7" ht="18.75">
      <c r="A19" s="165"/>
      <c r="B19" s="239"/>
      <c r="C19" t="s">
        <v>125</v>
      </c>
      <c r="D19" s="240"/>
      <c r="G19" t="s">
        <v>98</v>
      </c>
    </row>
    <row r="20" spans="1:7" ht="18.75">
      <c r="A20" s="166" t="s">
        <v>87</v>
      </c>
      <c r="B20" s="239">
        <f>'ficha II'!F10</f>
        <v>0</v>
      </c>
      <c r="E20">
        <f>IF('ficha II'!F10="si",1,0)</f>
        <v>0</v>
      </c>
      <c r="G20" t="s">
        <v>123</v>
      </c>
    </row>
    <row r="21" spans="1:9" ht="18.75">
      <c r="A21" s="171" t="s">
        <v>88</v>
      </c>
      <c r="B21" s="239">
        <f>'ficha II'!F12</f>
        <v>0</v>
      </c>
      <c r="C21" t="s">
        <v>126</v>
      </c>
      <c r="D21" s="240"/>
      <c r="E21">
        <f>IF('ficha II'!F12="si",1,0)</f>
        <v>0</v>
      </c>
      <c r="G21" t="s">
        <v>127</v>
      </c>
      <c r="H21" t="s">
        <v>128</v>
      </c>
      <c r="I21" t="s">
        <v>129</v>
      </c>
    </row>
  </sheetData>
  <sheetProtection selectLockedCells="1" selectUnlockedCells="1"/>
  <mergeCells count="2">
    <mergeCell ref="D4:E4"/>
    <mergeCell ref="F4:G4"/>
  </mergeCells>
  <dataValidations count="1">
    <dataValidation type="list" operator="equal" allowBlank="1" showErrorMessage="1" sqref="B16:B21">
      <formula1>SI_NO</formula1>
    </dataValidation>
  </dataValidations>
  <printOptions/>
  <pageMargins left="0.7" right="0.7" top="0.75" bottom="0.75" header="0.5118055555555555" footer="0.5118055555555555"/>
  <pageSetup horizontalDpi="300" verticalDpi="300" orientation="portrait" paperSize="9" scale="57" r:id="rId1"/>
  <colBreaks count="3" manualBreakCount="3">
    <brk id="1" max="65535" man="1"/>
    <brk id="8" max="65535" man="1"/>
    <brk id="11" max="65535" man="1"/>
  </colBreaks>
</worksheet>
</file>

<file path=xl/worksheets/sheet7.xml><?xml version="1.0" encoding="utf-8"?>
<worksheet xmlns="http://schemas.openxmlformats.org/spreadsheetml/2006/main" xmlns:r="http://schemas.openxmlformats.org/officeDocument/2006/relationships">
  <sheetPr>
    <tabColor indexed="9"/>
    <pageSetUpPr fitToPage="1"/>
  </sheetPr>
  <dimension ref="A1:F6"/>
  <sheetViews>
    <sheetView showZeros="0" zoomScalePageLayoutView="0" workbookViewId="0" topLeftCell="A1">
      <selection activeCell="A1" sqref="A1"/>
    </sheetView>
  </sheetViews>
  <sheetFormatPr defaultColWidth="11.00390625" defaultRowHeight="32.25" customHeight="1"/>
  <cols>
    <col min="1" max="1" width="8.50390625" style="0" customWidth="1"/>
    <col min="2" max="2" width="29.375" style="16" customWidth="1"/>
    <col min="3" max="3" width="65.375" style="16" customWidth="1"/>
    <col min="4" max="4" width="14.375" style="0" customWidth="1"/>
    <col min="5" max="5" width="26.625" style="0" customWidth="1"/>
    <col min="6" max="6" width="22.375" style="0" customWidth="1"/>
  </cols>
  <sheetData>
    <row r="1" ht="32.25" customHeight="1">
      <c r="A1" s="17" t="s">
        <v>130</v>
      </c>
    </row>
    <row r="2" spans="1:5" s="32" customFormat="1" ht="23.25" customHeight="1">
      <c r="A2" s="17" t="s">
        <v>131</v>
      </c>
      <c r="B2" s="16"/>
      <c r="C2" s="41"/>
      <c r="D2"/>
      <c r="E2"/>
    </row>
    <row r="3" spans="2:5" ht="21.75" customHeight="1">
      <c r="B3" s="241" t="s">
        <v>132</v>
      </c>
      <c r="C3" s="242">
        <f>'ficha I'!C3:I3</f>
        <v>0</v>
      </c>
      <c r="D3" s="243" t="s">
        <v>59</v>
      </c>
      <c r="E3" s="244">
        <f>'ficha I'!K3</f>
        <v>0</v>
      </c>
    </row>
    <row r="4" spans="1:5" s="22" customFormat="1" ht="33.75" customHeight="1">
      <c r="A4" s="72"/>
      <c r="B4" s="245" t="s">
        <v>133</v>
      </c>
      <c r="C4" s="242" t="s">
        <v>21</v>
      </c>
      <c r="D4" s="243" t="s">
        <v>134</v>
      </c>
      <c r="E4" s="244">
        <f>'ficha I'!K4</f>
        <v>0</v>
      </c>
    </row>
    <row r="5" spans="1:6" s="22" customFormat="1" ht="21" customHeight="1">
      <c r="A5" s="246"/>
      <c r="B5" s="247" t="s">
        <v>135</v>
      </c>
      <c r="C5" s="248" t="s">
        <v>136</v>
      </c>
      <c r="D5" s="249" t="s">
        <v>137</v>
      </c>
      <c r="E5" s="250">
        <f>'ficha I'!I14</f>
        <v>0</v>
      </c>
      <c r="F5" s="68"/>
    </row>
    <row r="6" spans="2:5" ht="32.25" customHeight="1">
      <c r="B6" s="251" t="s">
        <v>138</v>
      </c>
      <c r="C6" s="423">
        <f>'ficha I'!C5:I5</f>
        <v>0</v>
      </c>
      <c r="D6" s="423"/>
      <c r="E6" s="423"/>
    </row>
  </sheetData>
  <sheetProtection selectLockedCells="1" selectUnlockedCells="1"/>
  <mergeCells count="1">
    <mergeCell ref="C6:E6"/>
  </mergeCells>
  <printOptions horizontalCentered="1" verticalCentered="1"/>
  <pageMargins left="0.39375" right="0.39375" top="0.39375" bottom="0.39375" header="0.5118055555555555" footer="0.5118055555555555"/>
  <pageSetup fitToHeight="1" fitToWidth="1" horizontalDpi="300" verticalDpi="300" orientation="landscape" paperSize="9" scale="88" r:id="rId1"/>
</worksheet>
</file>

<file path=xl/worksheets/sheet8.xml><?xml version="1.0" encoding="utf-8"?>
<worksheet xmlns="http://schemas.openxmlformats.org/spreadsheetml/2006/main" xmlns:r="http://schemas.openxmlformats.org/officeDocument/2006/relationships">
  <sheetPr>
    <tabColor indexed="9"/>
    <pageSetUpPr fitToPage="1"/>
  </sheetPr>
  <dimension ref="A2:M30"/>
  <sheetViews>
    <sheetView showZeros="0" zoomScalePageLayoutView="0" workbookViewId="0" topLeftCell="A1">
      <selection activeCell="A1" sqref="A1"/>
    </sheetView>
  </sheetViews>
  <sheetFormatPr defaultColWidth="11.00390625" defaultRowHeight="66" customHeight="1"/>
  <cols>
    <col min="2" max="2" width="10.625" style="0" customWidth="1"/>
    <col min="3" max="3" width="19.50390625" style="16" customWidth="1"/>
    <col min="4" max="4" width="18.00390625" style="0" customWidth="1"/>
    <col min="5" max="5" width="11.875" style="0" customWidth="1"/>
    <col min="7" max="7" width="16.875" style="0" customWidth="1"/>
    <col min="8" max="8" width="13.125" style="0" customWidth="1"/>
    <col min="9" max="9" width="17.00390625" style="0" customWidth="1"/>
    <col min="10" max="10" width="14.375" style="0" customWidth="1"/>
    <col min="11" max="11" width="14.875" style="0" customWidth="1"/>
    <col min="12" max="12" width="20.50390625" style="0" customWidth="1"/>
    <col min="13" max="13" width="22.375" style="0" customWidth="1"/>
  </cols>
  <sheetData>
    <row r="2" spans="2:12" ht="32.25" customHeight="1">
      <c r="B2" s="434" t="e">
        <f>#REF!</f>
        <v>#REF!</v>
      </c>
      <c r="C2" s="434"/>
      <c r="D2" s="434"/>
      <c r="E2" s="434"/>
      <c r="F2" s="434"/>
      <c r="G2" s="434"/>
      <c r="H2" s="434"/>
      <c r="I2" s="434"/>
      <c r="J2" s="434"/>
      <c r="K2" s="434"/>
      <c r="L2" s="434"/>
    </row>
    <row r="3" spans="1:12" ht="23.25" customHeight="1">
      <c r="A3" s="32"/>
      <c r="B3" s="435" t="e">
        <f>#REF!</f>
        <v>#REF!</v>
      </c>
      <c r="C3" s="435"/>
      <c r="D3" s="435"/>
      <c r="E3" s="435"/>
      <c r="F3" s="435"/>
      <c r="G3" s="435"/>
      <c r="H3" s="435"/>
      <c r="I3" s="435"/>
      <c r="J3" s="435"/>
      <c r="K3" s="435"/>
      <c r="L3" s="435"/>
    </row>
    <row r="4" spans="1:12" ht="24" customHeight="1">
      <c r="A4" s="436" t="s">
        <v>141</v>
      </c>
      <c r="B4" s="436"/>
      <c r="C4" s="436"/>
      <c r="D4" s="436"/>
      <c r="E4" s="436"/>
      <c r="F4" s="436"/>
      <c r="G4" s="436"/>
      <c r="H4" s="436"/>
      <c r="I4" s="436"/>
      <c r="J4" s="436"/>
      <c r="K4" s="436"/>
      <c r="L4" s="436"/>
    </row>
    <row r="5" spans="1:13" ht="45.75" customHeight="1">
      <c r="A5" s="437" t="s">
        <v>64</v>
      </c>
      <c r="B5" s="437"/>
      <c r="C5" s="437"/>
      <c r="D5" s="437"/>
      <c r="E5" s="437"/>
      <c r="F5" s="437"/>
      <c r="G5" s="437"/>
      <c r="H5" s="437"/>
      <c r="I5" s="437"/>
      <c r="J5" s="437"/>
      <c r="K5" s="256" t="s">
        <v>142</v>
      </c>
      <c r="L5" s="257"/>
      <c r="M5" s="258"/>
    </row>
    <row r="6" spans="1:6" ht="18.75" customHeight="1">
      <c r="A6" s="438" t="s">
        <v>65</v>
      </c>
      <c r="B6" s="438"/>
      <c r="C6" s="438"/>
      <c r="D6" s="438"/>
      <c r="E6" s="438"/>
      <c r="F6" s="438"/>
    </row>
    <row r="7" spans="1:12" ht="36" customHeight="1">
      <c r="A7" s="438"/>
      <c r="B7" s="438"/>
      <c r="C7" s="438"/>
      <c r="D7" s="438"/>
      <c r="E7" s="438"/>
      <c r="F7" s="438"/>
      <c r="G7" s="259" t="s">
        <v>66</v>
      </c>
      <c r="H7" s="260"/>
      <c r="I7" s="261" t="s">
        <v>67</v>
      </c>
      <c r="J7" s="262"/>
      <c r="K7" s="261" t="s">
        <v>68</v>
      </c>
      <c r="L7" s="262"/>
    </row>
    <row r="8" spans="2:13" ht="36" customHeight="1">
      <c r="B8" s="263"/>
      <c r="C8" s="263"/>
      <c r="D8" s="263"/>
      <c r="E8" s="259"/>
      <c r="G8" s="259" t="s">
        <v>143</v>
      </c>
      <c r="H8" s="439" t="s">
        <v>144</v>
      </c>
      <c r="I8" s="439"/>
      <c r="J8" s="264"/>
      <c r="K8" s="265"/>
      <c r="L8" s="266"/>
      <c r="M8" s="8"/>
    </row>
    <row r="9" spans="1:12" ht="36" customHeight="1">
      <c r="A9" s="32"/>
      <c r="B9" s="429" t="s">
        <v>145</v>
      </c>
      <c r="C9" s="429"/>
      <c r="D9" s="429"/>
      <c r="E9" s="267"/>
      <c r="F9" s="268"/>
      <c r="G9" s="269"/>
      <c r="H9" s="270"/>
      <c r="I9" s="270"/>
      <c r="J9" s="271"/>
      <c r="K9" s="271"/>
      <c r="L9" s="272"/>
    </row>
    <row r="10" spans="1:12" ht="36" customHeight="1">
      <c r="A10" s="32" t="s">
        <v>146</v>
      </c>
      <c r="B10" s="273"/>
      <c r="C10" s="273"/>
      <c r="D10" s="273"/>
      <c r="E10" s="61"/>
      <c r="F10" s="274"/>
      <c r="G10" s="275"/>
      <c r="H10" s="61"/>
      <c r="I10" s="61"/>
      <c r="J10" s="32"/>
      <c r="K10" s="32"/>
      <c r="L10" s="276"/>
    </row>
    <row r="11" spans="1:12" ht="36" customHeight="1">
      <c r="A11" s="32"/>
      <c r="B11" s="430" t="s">
        <v>147</v>
      </c>
      <c r="C11" s="430"/>
      <c r="D11" s="430"/>
      <c r="E11" s="430"/>
      <c r="F11" s="430"/>
      <c r="G11" s="430"/>
      <c r="H11" s="430"/>
      <c r="I11" s="277" t="s">
        <v>148</v>
      </c>
      <c r="J11" s="278"/>
      <c r="K11" s="277" t="s">
        <v>149</v>
      </c>
      <c r="L11" s="278"/>
    </row>
    <row r="12" spans="1:12" ht="36" customHeight="1">
      <c r="A12" s="32"/>
      <c r="B12" s="431" t="s">
        <v>150</v>
      </c>
      <c r="C12" s="431"/>
      <c r="D12" s="431"/>
      <c r="E12" s="431"/>
      <c r="F12" s="277"/>
      <c r="G12" s="277" t="s">
        <v>151</v>
      </c>
      <c r="H12" s="278"/>
      <c r="I12" s="277" t="s">
        <v>152</v>
      </c>
      <c r="J12" s="278"/>
      <c r="K12" s="277" t="s">
        <v>149</v>
      </c>
      <c r="L12" s="278"/>
    </row>
    <row r="13" spans="2:12" ht="36" customHeight="1">
      <c r="B13" s="432" t="s">
        <v>153</v>
      </c>
      <c r="C13" s="432"/>
      <c r="D13" s="432"/>
      <c r="E13" s="432"/>
      <c r="F13" s="432"/>
      <c r="G13" s="432"/>
      <c r="H13" s="432"/>
      <c r="I13" s="432"/>
      <c r="J13" s="432"/>
      <c r="K13" s="432"/>
      <c r="L13" s="432"/>
    </row>
    <row r="14" spans="2:13" s="22" customFormat="1" ht="21" customHeight="1">
      <c r="B14" s="22" t="s">
        <v>154</v>
      </c>
      <c r="C14" s="69"/>
      <c r="D14" s="280" t="s">
        <v>155</v>
      </c>
      <c r="E14" s="69"/>
      <c r="F14" s="69"/>
      <c r="G14" s="69"/>
      <c r="H14" s="280" t="s">
        <v>156</v>
      </c>
      <c r="I14" s="280" t="s">
        <v>157</v>
      </c>
      <c r="J14" s="433" t="s">
        <v>158</v>
      </c>
      <c r="K14" s="433"/>
      <c r="L14" s="433"/>
      <c r="M14" s="68"/>
    </row>
    <row r="15" spans="2:13" s="22" customFormat="1" ht="21" customHeight="1">
      <c r="B15" s="19"/>
      <c r="C15" s="281"/>
      <c r="D15" s="60"/>
      <c r="E15" s="60"/>
      <c r="F15" s="60"/>
      <c r="G15" s="53"/>
      <c r="H15" s="282"/>
      <c r="I15" s="71"/>
      <c r="J15" s="283"/>
      <c r="K15" s="284"/>
      <c r="L15" s="285"/>
      <c r="M15" s="68"/>
    </row>
    <row r="16" spans="1:13" s="22" customFormat="1" ht="21.75" customHeight="1">
      <c r="A16" s="286"/>
      <c r="B16" s="25"/>
      <c r="C16" s="287"/>
      <c r="D16" s="288"/>
      <c r="E16" s="288"/>
      <c r="F16" s="288"/>
      <c r="G16" s="289"/>
      <c r="H16" s="290"/>
      <c r="I16" s="291"/>
      <c r="J16" s="292"/>
      <c r="K16" s="293"/>
      <c r="L16" s="294"/>
      <c r="M16" s="68"/>
    </row>
    <row r="17" spans="1:13" s="299" customFormat="1" ht="19.5" customHeight="1">
      <c r="A17" s="73"/>
      <c r="B17" s="430" t="s">
        <v>159</v>
      </c>
      <c r="C17" s="430"/>
      <c r="D17" s="430"/>
      <c r="E17" s="430"/>
      <c r="F17" s="73"/>
      <c r="G17" s="277" t="s">
        <v>160</v>
      </c>
      <c r="H17" s="295"/>
      <c r="I17" s="296"/>
      <c r="J17" s="297"/>
      <c r="K17" s="277" t="s">
        <v>149</v>
      </c>
      <c r="L17" s="278"/>
      <c r="M17" s="298"/>
    </row>
    <row r="18" spans="1:13" s="299" customFormat="1" ht="19.5" customHeight="1">
      <c r="A18" s="300"/>
      <c r="B18" s="279" t="s">
        <v>161</v>
      </c>
      <c r="C18" s="279"/>
      <c r="D18" s="279"/>
      <c r="E18" s="279"/>
      <c r="F18" s="300"/>
      <c r="G18" s="424" t="s">
        <v>162</v>
      </c>
      <c r="H18" s="424"/>
      <c r="I18" s="301"/>
      <c r="J18" s="302"/>
      <c r="K18" s="303"/>
      <c r="L18" s="304"/>
      <c r="M18" s="298"/>
    </row>
    <row r="19" spans="1:13" s="299" customFormat="1" ht="20.25" customHeight="1">
      <c r="A19" s="73"/>
      <c r="B19" s="73" t="s">
        <v>99</v>
      </c>
      <c r="C19" s="73"/>
      <c r="D19" s="73"/>
      <c r="E19" s="73"/>
      <c r="F19" s="73"/>
      <c r="G19" s="73" t="s">
        <v>163</v>
      </c>
      <c r="H19" s="305"/>
      <c r="I19" s="306"/>
      <c r="J19" s="307"/>
      <c r="K19" s="277" t="s">
        <v>149</v>
      </c>
      <c r="L19" s="308"/>
      <c r="M19" s="298"/>
    </row>
    <row r="20" spans="1:13" s="299" customFormat="1" ht="20.25" customHeight="1">
      <c r="A20" s="73"/>
      <c r="B20" s="73" t="s">
        <v>164</v>
      </c>
      <c r="C20" s="73"/>
      <c r="D20" s="73"/>
      <c r="E20" s="73"/>
      <c r="F20" s="73"/>
      <c r="G20" s="73"/>
      <c r="H20" s="309"/>
      <c r="I20" s="310"/>
      <c r="J20" s="310"/>
      <c r="K20" s="277"/>
      <c r="L20" s="310"/>
      <c r="M20" s="298"/>
    </row>
    <row r="21" spans="1:13" s="299" customFormat="1" ht="20.25" customHeight="1">
      <c r="A21" s="73"/>
      <c r="B21" s="73" t="s">
        <v>165</v>
      </c>
      <c r="C21" s="73"/>
      <c r="D21" s="73"/>
      <c r="E21" s="73"/>
      <c r="F21" s="73"/>
      <c r="G21" s="73"/>
      <c r="H21" s="309"/>
      <c r="I21" s="310"/>
      <c r="J21" s="310"/>
      <c r="K21" s="277"/>
      <c r="L21" s="310"/>
      <c r="M21" s="298"/>
    </row>
    <row r="22" spans="1:12" s="299" customFormat="1" ht="19.5" customHeight="1">
      <c r="A22" s="425" t="s">
        <v>166</v>
      </c>
      <c r="B22" s="425"/>
      <c r="C22" s="425"/>
      <c r="D22" s="425"/>
      <c r="E22" s="425"/>
      <c r="F22" s="425"/>
      <c r="G22" s="425"/>
      <c r="H22" s="425"/>
      <c r="I22" s="425"/>
      <c r="J22" s="425"/>
      <c r="K22" s="425"/>
      <c r="L22" s="425"/>
    </row>
    <row r="23" spans="1:12" s="299" customFormat="1" ht="19.5" customHeight="1">
      <c r="A23" s="311"/>
      <c r="B23" s="311"/>
      <c r="C23" s="311"/>
      <c r="D23" s="311"/>
      <c r="E23" s="311"/>
      <c r="F23" s="311"/>
      <c r="G23" s="311"/>
      <c r="H23" s="311"/>
      <c r="I23" s="311"/>
      <c r="J23" s="311"/>
      <c r="K23" s="311"/>
      <c r="L23" s="311"/>
    </row>
    <row r="24" spans="1:12" s="299" customFormat="1" ht="19.5" customHeight="1">
      <c r="A24" s="312"/>
      <c r="B24" s="313"/>
      <c r="C24" s="314"/>
      <c r="D24" s="313"/>
      <c r="E24" s="315"/>
      <c r="F24" s="316"/>
      <c r="G24" s="313"/>
      <c r="H24" s="313"/>
      <c r="I24" s="317"/>
      <c r="J24" s="317"/>
      <c r="K24" s="426"/>
      <c r="L24" s="426"/>
    </row>
    <row r="25" spans="1:12" ht="33.75" customHeight="1">
      <c r="A25" s="427" t="s">
        <v>48</v>
      </c>
      <c r="B25" s="427"/>
      <c r="C25" s="318"/>
      <c r="D25" s="319"/>
      <c r="E25" s="320"/>
      <c r="F25" s="321"/>
      <c r="G25" s="321"/>
      <c r="H25" s="320"/>
      <c r="I25" s="321"/>
      <c r="J25" s="321"/>
      <c r="K25" s="321"/>
      <c r="L25" s="322"/>
    </row>
    <row r="26" spans="2:12" ht="33.75" customHeight="1">
      <c r="B26" s="428" t="s">
        <v>167</v>
      </c>
      <c r="C26" s="428"/>
      <c r="D26" s="428"/>
      <c r="E26" s="428"/>
      <c r="F26" s="428"/>
      <c r="G26" s="428"/>
      <c r="H26" s="428"/>
      <c r="I26" s="428"/>
      <c r="J26" s="428"/>
      <c r="K26" s="428"/>
      <c r="L26" s="428"/>
    </row>
    <row r="27" spans="2:12" ht="33.75" customHeight="1">
      <c r="B27" s="85"/>
      <c r="C27" s="87" t="s">
        <v>168</v>
      </c>
      <c r="D27" s="87"/>
      <c r="E27" s="87"/>
      <c r="F27" s="87"/>
      <c r="G27" s="87"/>
      <c r="H27" s="87"/>
      <c r="I27" s="87"/>
      <c r="J27" s="87"/>
      <c r="K27" s="87"/>
      <c r="L27" s="88"/>
    </row>
    <row r="28" spans="2:12" ht="33.75" customHeight="1">
      <c r="B28" s="85"/>
      <c r="C28" s="87" t="s">
        <v>169</v>
      </c>
      <c r="D28" s="87"/>
      <c r="E28" s="87"/>
      <c r="F28" s="87"/>
      <c r="G28" s="87"/>
      <c r="H28" s="87"/>
      <c r="I28" s="87"/>
      <c r="J28" s="87"/>
      <c r="K28" s="87"/>
      <c r="L28" s="88"/>
    </row>
    <row r="29" spans="2:12" ht="33.75" customHeight="1">
      <c r="B29" s="89" t="s">
        <v>170</v>
      </c>
      <c r="C29" s="90"/>
      <c r="D29" s="94" t="str">
        <f>SOLICITUD!C9</f>
        <v>REPRESENTANTE</v>
      </c>
      <c r="E29" s="95"/>
      <c r="F29" s="95"/>
      <c r="G29" s="323"/>
      <c r="H29" s="93" t="s">
        <v>56</v>
      </c>
      <c r="I29" s="324"/>
      <c r="J29" s="325"/>
      <c r="K29" s="325"/>
      <c r="L29" s="326"/>
    </row>
    <row r="30" spans="2:12" ht="33.75" customHeight="1">
      <c r="B30" s="97"/>
      <c r="C30" s="98"/>
      <c r="D30" s="98"/>
      <c r="E30" s="98"/>
      <c r="F30" s="98"/>
      <c r="G30" s="98"/>
      <c r="H30" s="98"/>
      <c r="I30" s="327"/>
      <c r="J30" s="328"/>
      <c r="K30" s="328"/>
      <c r="L30" s="329"/>
    </row>
  </sheetData>
  <sheetProtection selectLockedCells="1" selectUnlockedCells="1"/>
  <mergeCells count="17">
    <mergeCell ref="B17:E17"/>
    <mergeCell ref="B2:L2"/>
    <mergeCell ref="B3:L3"/>
    <mergeCell ref="A4:L4"/>
    <mergeCell ref="A5:J5"/>
    <mergeCell ref="A6:F7"/>
    <mergeCell ref="H8:I8"/>
    <mergeCell ref="G18:H18"/>
    <mergeCell ref="A22:L22"/>
    <mergeCell ref="K24:L24"/>
    <mergeCell ref="A25:B25"/>
    <mergeCell ref="B26:L26"/>
    <mergeCell ref="B9:D9"/>
    <mergeCell ref="B11:H11"/>
    <mergeCell ref="B12:E12"/>
    <mergeCell ref="B13:L13"/>
    <mergeCell ref="J14:L14"/>
  </mergeCells>
  <printOptions horizontalCentered="1" verticalCentered="1"/>
  <pageMargins left="0.39375" right="0.39375" top="0.39375" bottom="0.39375" header="0.5118055555555555" footer="0.5118055555555555"/>
  <pageSetup fitToHeight="1" fitToWidth="1" horizontalDpi="300" verticalDpi="300" orientation="portrait" paperSize="9" scale="49" r:id="rId4"/>
  <drawing r:id="rId3"/>
  <legacyDrawing r:id="rId2"/>
</worksheet>
</file>

<file path=xl/worksheets/sheet9.xml><?xml version="1.0" encoding="utf-8"?>
<worksheet xmlns="http://schemas.openxmlformats.org/spreadsheetml/2006/main" xmlns:r="http://schemas.openxmlformats.org/officeDocument/2006/relationships">
  <sheetPr>
    <tabColor indexed="9"/>
  </sheetPr>
  <dimension ref="A1:C57"/>
  <sheetViews>
    <sheetView showZeros="0" zoomScalePageLayoutView="0" workbookViewId="0" topLeftCell="A1">
      <selection activeCell="A1" sqref="A1"/>
    </sheetView>
  </sheetViews>
  <sheetFormatPr defaultColWidth="11.00390625" defaultRowHeight="15"/>
  <cols>
    <col min="1" max="1" width="36.25390625" style="0" customWidth="1"/>
    <col min="2" max="2" width="22.625" style="0" customWidth="1"/>
  </cols>
  <sheetData>
    <row r="1" ht="15">
      <c r="A1" t="s">
        <v>171</v>
      </c>
    </row>
    <row r="2" ht="15">
      <c r="A2" t="s">
        <v>172</v>
      </c>
    </row>
    <row r="3" ht="15">
      <c r="A3" t="s">
        <v>173</v>
      </c>
    </row>
    <row r="4" spans="1:3" ht="15">
      <c r="A4" t="s">
        <v>174</v>
      </c>
      <c r="B4" t="e">
        <f>#N/A</f>
        <v>#N/A</v>
      </c>
      <c r="C4" t="s">
        <v>175</v>
      </c>
    </row>
    <row r="5" spans="1:3" ht="15">
      <c r="A5" t="s">
        <v>176</v>
      </c>
      <c r="B5" s="330" t="e">
        <f>#N/A</f>
        <v>#N/A</v>
      </c>
      <c r="C5" t="s">
        <v>177</v>
      </c>
    </row>
    <row r="6" spans="1:3" ht="15">
      <c r="A6" t="s">
        <v>178</v>
      </c>
      <c r="B6" s="330" t="e">
        <f>#N/A</f>
        <v>#N/A</v>
      </c>
      <c r="C6" t="s">
        <v>179</v>
      </c>
    </row>
    <row r="7" spans="1:3" ht="15">
      <c r="A7" t="s">
        <v>180</v>
      </c>
      <c r="B7" s="330" t="e">
        <f>#N/A</f>
        <v>#N/A</v>
      </c>
      <c r="C7" t="s">
        <v>181</v>
      </c>
    </row>
    <row r="8" spans="1:3" ht="15">
      <c r="A8" t="s">
        <v>182</v>
      </c>
      <c r="B8" s="330" t="e">
        <f>#N/A</f>
        <v>#N/A</v>
      </c>
      <c r="C8" t="s">
        <v>183</v>
      </c>
    </row>
    <row r="9" spans="1:3" ht="15">
      <c r="A9" t="s">
        <v>184</v>
      </c>
      <c r="B9" s="330" t="e">
        <f>#N/A</f>
        <v>#N/A</v>
      </c>
      <c r="C9" t="s">
        <v>185</v>
      </c>
    </row>
    <row r="10" spans="1:3" ht="15">
      <c r="A10" t="s">
        <v>186</v>
      </c>
      <c r="B10" s="330" t="e">
        <f>#N/A</f>
        <v>#N/A</v>
      </c>
      <c r="C10" t="s">
        <v>187</v>
      </c>
    </row>
    <row r="11" spans="1:3" ht="15">
      <c r="A11" t="s">
        <v>188</v>
      </c>
      <c r="B11" s="331" t="e">
        <f>#N/A</f>
        <v>#N/A</v>
      </c>
      <c r="C11" t="s">
        <v>189</v>
      </c>
    </row>
    <row r="12" spans="1:3" ht="15">
      <c r="A12" t="s">
        <v>190</v>
      </c>
      <c r="B12" s="330" t="e">
        <f>#N/A</f>
        <v>#N/A</v>
      </c>
      <c r="C12" t="s">
        <v>191</v>
      </c>
    </row>
    <row r="13" spans="1:3" ht="15">
      <c r="A13" t="s">
        <v>192</v>
      </c>
      <c r="B13" s="330" t="e">
        <f>#N/A</f>
        <v>#N/A</v>
      </c>
      <c r="C13" t="s">
        <v>193</v>
      </c>
    </row>
    <row r="14" spans="1:3" ht="15">
      <c r="A14" t="s">
        <v>194</v>
      </c>
      <c r="B14" s="330" t="e">
        <f>#N/A</f>
        <v>#N/A</v>
      </c>
      <c r="C14" t="s">
        <v>195</v>
      </c>
    </row>
    <row r="15" spans="1:3" ht="15">
      <c r="A15" t="s">
        <v>196</v>
      </c>
      <c r="B15" s="330" t="e">
        <f>#N/A</f>
        <v>#N/A</v>
      </c>
      <c r="C15" t="s">
        <v>197</v>
      </c>
    </row>
    <row r="16" spans="1:3" ht="15">
      <c r="A16" t="s">
        <v>198</v>
      </c>
      <c r="B16" s="330" t="e">
        <f>#N/A</f>
        <v>#N/A</v>
      </c>
      <c r="C16" t="s">
        <v>199</v>
      </c>
    </row>
    <row r="17" spans="1:3" ht="15">
      <c r="A17" t="s">
        <v>200</v>
      </c>
      <c r="B17" s="330" t="e">
        <f>#N/A</f>
        <v>#N/A</v>
      </c>
      <c r="C17" t="s">
        <v>201</v>
      </c>
    </row>
    <row r="18" spans="1:3" ht="15">
      <c r="A18" t="s">
        <v>202</v>
      </c>
      <c r="B18" s="330" t="e">
        <f>#N/A</f>
        <v>#N/A</v>
      </c>
      <c r="C18" t="s">
        <v>203</v>
      </c>
    </row>
    <row r="19" spans="1:3" ht="15">
      <c r="A19" t="s">
        <v>204</v>
      </c>
      <c r="B19" s="331" t="e">
        <f>#N/A</f>
        <v>#N/A</v>
      </c>
      <c r="C19" t="s">
        <v>205</v>
      </c>
    </row>
    <row r="20" spans="1:3" ht="15">
      <c r="A20" t="s">
        <v>206</v>
      </c>
      <c r="B20" s="331" t="e">
        <f>#N/A</f>
        <v>#N/A</v>
      </c>
      <c r="C20" t="s">
        <v>207</v>
      </c>
    </row>
    <row r="21" spans="1:3" ht="15">
      <c r="A21" s="2" t="s">
        <v>208</v>
      </c>
      <c r="C21" t="s">
        <v>209</v>
      </c>
    </row>
    <row r="22" spans="1:3" ht="15">
      <c r="A22" s="2" t="s">
        <v>210</v>
      </c>
      <c r="C22" t="s">
        <v>211</v>
      </c>
    </row>
    <row r="23" spans="1:3" ht="15">
      <c r="A23" s="2" t="s">
        <v>212</v>
      </c>
      <c r="C23" t="s">
        <v>213</v>
      </c>
    </row>
    <row r="24" spans="1:3" ht="15">
      <c r="A24" t="s">
        <v>214</v>
      </c>
      <c r="B24" t="str">
        <f>IF(EXACT(K28,"NO"),"DR","ET")</f>
        <v>ET</v>
      </c>
      <c r="C24" t="s">
        <v>215</v>
      </c>
    </row>
    <row r="25" spans="1:3" ht="15">
      <c r="A25" s="332" t="s">
        <v>216</v>
      </c>
      <c r="B25" s="332" t="s">
        <v>217</v>
      </c>
      <c r="C25" s="332" t="s">
        <v>218</v>
      </c>
    </row>
    <row r="26" spans="1:3" ht="15">
      <c r="A26" s="332" t="s">
        <v>219</v>
      </c>
      <c r="B26" s="332" t="s">
        <v>220</v>
      </c>
      <c r="C26" s="332" t="s">
        <v>221</v>
      </c>
    </row>
    <row r="27" spans="1:3" ht="15">
      <c r="A27" s="332" t="s">
        <v>222</v>
      </c>
      <c r="B27" s="332"/>
      <c r="C27" s="332" t="s">
        <v>223</v>
      </c>
    </row>
    <row r="28" spans="1:3" ht="15">
      <c r="A28" s="332" t="s">
        <v>224</v>
      </c>
      <c r="B28" s="332" t="s">
        <v>220</v>
      </c>
      <c r="C28" s="332" t="s">
        <v>225</v>
      </c>
    </row>
    <row r="29" spans="1:3" ht="15">
      <c r="A29" s="332" t="s">
        <v>226</v>
      </c>
      <c r="B29" s="332"/>
      <c r="C29" s="332" t="s">
        <v>227</v>
      </c>
    </row>
    <row r="30" spans="1:3" ht="15">
      <c r="A30" t="s">
        <v>228</v>
      </c>
      <c r="C30" t="s">
        <v>229</v>
      </c>
    </row>
    <row r="31" spans="1:3" ht="15">
      <c r="A31" t="s">
        <v>230</v>
      </c>
      <c r="C31" t="s">
        <v>231</v>
      </c>
    </row>
    <row r="32" spans="1:3" ht="15">
      <c r="A32" t="s">
        <v>232</v>
      </c>
      <c r="C32" t="s">
        <v>233</v>
      </c>
    </row>
    <row r="33" spans="1:3" ht="15">
      <c r="A33" t="s">
        <v>234</v>
      </c>
      <c r="C33" t="s">
        <v>235</v>
      </c>
    </row>
    <row r="34" spans="1:3" ht="15">
      <c r="A34" s="332" t="s">
        <v>236</v>
      </c>
      <c r="B34" s="332" t="s">
        <v>237</v>
      </c>
      <c r="C34" s="332" t="s">
        <v>238</v>
      </c>
    </row>
    <row r="35" spans="1:3" ht="15">
      <c r="A35" s="332" t="s">
        <v>239</v>
      </c>
      <c r="B35" s="332" t="s">
        <v>240</v>
      </c>
      <c r="C35" s="332" t="s">
        <v>241</v>
      </c>
    </row>
    <row r="36" spans="1:3" ht="15">
      <c r="A36" s="332" t="s">
        <v>242</v>
      </c>
      <c r="B36" s="332" t="s">
        <v>220</v>
      </c>
      <c r="C36" s="332" t="s">
        <v>243</v>
      </c>
    </row>
    <row r="37" spans="1:3" ht="15">
      <c r="A37" s="332" t="s">
        <v>244</v>
      </c>
      <c r="B37" s="332" t="s">
        <v>217</v>
      </c>
      <c r="C37" s="332" t="s">
        <v>245</v>
      </c>
    </row>
    <row r="38" spans="1:3" ht="15">
      <c r="A38" s="332" t="s">
        <v>246</v>
      </c>
      <c r="B38" s="332"/>
      <c r="C38" s="332" t="s">
        <v>247</v>
      </c>
    </row>
    <row r="39" ht="15">
      <c r="A39" t="s">
        <v>248</v>
      </c>
    </row>
    <row r="40" ht="15">
      <c r="A40" t="s">
        <v>249</v>
      </c>
    </row>
    <row r="41" spans="1:3" ht="15">
      <c r="A41" t="s">
        <v>250</v>
      </c>
      <c r="B41" t="e">
        <f>#N/A</f>
        <v>#N/A</v>
      </c>
      <c r="C41" t="s">
        <v>251</v>
      </c>
    </row>
    <row r="42" spans="1:3" ht="15">
      <c r="A42" t="s">
        <v>252</v>
      </c>
      <c r="B42" t="e">
        <f>#N/A</f>
        <v>#N/A</v>
      </c>
      <c r="C42" t="s">
        <v>253</v>
      </c>
    </row>
    <row r="43" spans="1:3" ht="15">
      <c r="A43" t="s">
        <v>254</v>
      </c>
      <c r="B43" t="e">
        <f>#N/A</f>
        <v>#N/A</v>
      </c>
      <c r="C43" t="s">
        <v>255</v>
      </c>
    </row>
    <row r="44" spans="1:3" ht="15">
      <c r="A44" t="s">
        <v>256</v>
      </c>
      <c r="B44" t="e">
        <f>#N/A</f>
        <v>#N/A</v>
      </c>
      <c r="C44" t="s">
        <v>257</v>
      </c>
    </row>
    <row r="45" spans="1:3" ht="15">
      <c r="A45" t="s">
        <v>258</v>
      </c>
      <c r="B45" t="e">
        <f>#N/A</f>
        <v>#N/A</v>
      </c>
      <c r="C45" t="s">
        <v>259</v>
      </c>
    </row>
    <row r="46" spans="1:3" ht="15">
      <c r="A46" t="s">
        <v>260</v>
      </c>
      <c r="B46" t="e">
        <f>#N/A</f>
        <v>#N/A</v>
      </c>
      <c r="C46" t="s">
        <v>261</v>
      </c>
    </row>
    <row r="47" spans="1:3" ht="15">
      <c r="A47" t="s">
        <v>262</v>
      </c>
      <c r="B47" t="e">
        <f>#N/A</f>
        <v>#N/A</v>
      </c>
      <c r="C47" t="s">
        <v>263</v>
      </c>
    </row>
    <row r="48" spans="1:3" ht="15">
      <c r="A48" t="s">
        <v>264</v>
      </c>
      <c r="C48" t="s">
        <v>265</v>
      </c>
    </row>
    <row r="49" spans="1:3" ht="15">
      <c r="A49" t="s">
        <v>266</v>
      </c>
      <c r="B49" t="e">
        <f>#N/A</f>
        <v>#N/A</v>
      </c>
      <c r="C49" t="s">
        <v>267</v>
      </c>
    </row>
    <row r="50" spans="1:3" ht="15">
      <c r="A50" t="s">
        <v>268</v>
      </c>
      <c r="B50" t="e">
        <f>#N/A</f>
        <v>#N/A</v>
      </c>
      <c r="C50" t="s">
        <v>269</v>
      </c>
    </row>
    <row r="51" spans="1:3" ht="15">
      <c r="A51" t="s">
        <v>270</v>
      </c>
      <c r="C51" t="s">
        <v>271</v>
      </c>
    </row>
    <row r="52" spans="1:3" ht="15">
      <c r="A52" t="s">
        <v>272</v>
      </c>
      <c r="C52" t="s">
        <v>273</v>
      </c>
    </row>
    <row r="53" spans="1:3" ht="15">
      <c r="A53" t="s">
        <v>274</v>
      </c>
      <c r="C53" t="s">
        <v>275</v>
      </c>
    </row>
    <row r="54" ht="15">
      <c r="A54" t="s">
        <v>276</v>
      </c>
    </row>
    <row r="55" ht="15">
      <c r="A55" t="s">
        <v>277</v>
      </c>
    </row>
    <row r="56" ht="15">
      <c r="A56" t="s">
        <v>278</v>
      </c>
    </row>
    <row r="57" ht="15">
      <c r="A57" t="s">
        <v>279</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2014-06-13T09:08:55Z</cp:lastPrinted>
  <dcterms:created xsi:type="dcterms:W3CDTF">2003-09-29T14:16:51Z</dcterms:created>
  <dcterms:modified xsi:type="dcterms:W3CDTF">2014-06-13T09:35:57Z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-2112129947</vt:r8>
  </property>
  <property fmtid="{D5CDD505-2E9C-101B-9397-08002B2CF9AE}" pid="3" name="_AuthorEmail">
    <vt:lpwstr>agortiz@mma.es</vt:lpwstr>
  </property>
  <property fmtid="{D5CDD505-2E9C-101B-9397-08002B2CF9AE}" pid="4" name="_AuthorEmailDisplayName">
    <vt:lpwstr>Gonzalez Ortiz, Alberto</vt:lpwstr>
  </property>
  <property fmtid="{D5CDD505-2E9C-101B-9397-08002B2CF9AE}" pid="5" name="_EmailSubject">
    <vt:lpwstr>Contenido del apartado 6.3.2.4.2 de la Página Web (2) </vt:lpwstr>
  </property>
</Properties>
</file>